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<sst xmlns="http://schemas.openxmlformats.org/spreadsheetml/2006/main" count="262" uniqueCount="206">
  <si>
    <t>2001 JUNIOR POINTS STANDINGS</t>
  </si>
  <si>
    <t>18 OPEN:</t>
  </si>
  <si>
    <t>TEAM</t>
  </si>
  <si>
    <t>TOTAL</t>
  </si>
  <si>
    <t>AVG</t>
  </si>
  <si>
    <t>RANK</t>
  </si>
  <si>
    <t>Club Raleigh 18's</t>
  </si>
  <si>
    <t>YVVC-Big Blue</t>
  </si>
  <si>
    <t>CJV-18 Ice</t>
  </si>
  <si>
    <t>Biltmore 18 Black</t>
  </si>
  <si>
    <t>PVC-Team Sets 18</t>
  </si>
  <si>
    <t>ISSA-Stunners</t>
  </si>
  <si>
    <t>HIS 18 Red</t>
  </si>
  <si>
    <t>Buccaneer Jrs 18 Blue</t>
  </si>
  <si>
    <t>PVC-CCAVA 18's</t>
  </si>
  <si>
    <t>Hitmen</t>
  </si>
  <si>
    <t>Davidson Jrs 18-1</t>
  </si>
  <si>
    <t>Foothills Frenzy</t>
  </si>
  <si>
    <t>Cape Fear Riptide</t>
  </si>
  <si>
    <t>PVC-Sets 18</t>
  </si>
  <si>
    <t>18 POWER:</t>
  </si>
  <si>
    <t>Tri-County Dominators 18's</t>
  </si>
  <si>
    <t>Knights-No Fear</t>
  </si>
  <si>
    <t>High Country Avalanche</t>
  </si>
  <si>
    <t>PVC-Sets 18 Black</t>
  </si>
  <si>
    <t>CCVC-Top Gun</t>
  </si>
  <si>
    <t>Makai Wahines 18</t>
  </si>
  <si>
    <t>VC Blaze</t>
  </si>
  <si>
    <t>Spike Girls</t>
  </si>
  <si>
    <t>Rutherford 18</t>
  </si>
  <si>
    <t>Excel 18</t>
  </si>
  <si>
    <t>Gold's Girls</t>
  </si>
  <si>
    <t>Dover YMCA 18's</t>
  </si>
  <si>
    <t>ECJVC-Blaze 18-1</t>
  </si>
  <si>
    <t>18 CLUB:</t>
  </si>
  <si>
    <t>OSIMA Heat 18</t>
  </si>
  <si>
    <t>Knights-VIP's</t>
  </si>
  <si>
    <t>Triangle Slammers</t>
  </si>
  <si>
    <t>Eastside Aces</t>
  </si>
  <si>
    <t>Absolute Sandhills</t>
  </si>
  <si>
    <t>ACVC Southern Riptide</t>
  </si>
  <si>
    <t>Wildcats</t>
  </si>
  <si>
    <t>Southside IntimiTators</t>
  </si>
  <si>
    <t>Southern Storm</t>
  </si>
  <si>
    <t>17 OPEN:</t>
  </si>
  <si>
    <t>ECJVC-Heat 17-1</t>
  </si>
  <si>
    <t>Club Raleigh 17's</t>
  </si>
  <si>
    <t>CJV-17 Stingray</t>
  </si>
  <si>
    <t>Biltmore 17 Black</t>
  </si>
  <si>
    <t>CCVC-Comets</t>
  </si>
  <si>
    <t>YVVC-Ice</t>
  </si>
  <si>
    <t>Cape Fear Blackwater</t>
  </si>
  <si>
    <t>Fayetteville Sentinels</t>
  </si>
  <si>
    <t>CH Spikers 1</t>
  </si>
  <si>
    <t>CJV-Gladiators</t>
  </si>
  <si>
    <t>Appalachian Avalanche</t>
  </si>
  <si>
    <t>Worley's Angels</t>
  </si>
  <si>
    <t>17 POWER:</t>
  </si>
  <si>
    <t>RCVC-Pannix 17</t>
  </si>
  <si>
    <t>PVC-Starburst</t>
  </si>
  <si>
    <t>CC-Blue Angels</t>
  </si>
  <si>
    <t>WNC 17's</t>
  </si>
  <si>
    <t>Sanford Slammers 17</t>
  </si>
  <si>
    <t>CH Spikers 2</t>
  </si>
  <si>
    <t>Grand Central</t>
  </si>
  <si>
    <t>Buccaneer Jrs 17 Gold</t>
  </si>
  <si>
    <t>Foothills Floaters</t>
  </si>
  <si>
    <t>CJV-17 Tigers</t>
  </si>
  <si>
    <t>Sudden Impact 17</t>
  </si>
  <si>
    <t>17 CLUB:</t>
  </si>
  <si>
    <t>Hillsborough Heat</t>
  </si>
  <si>
    <t>PVC-CCAVA 7-Up</t>
  </si>
  <si>
    <t>Makai Wahines 17</t>
  </si>
  <si>
    <t>Foothills Stingers</t>
  </si>
  <si>
    <t>LN-Charlotte Blaze</t>
  </si>
  <si>
    <t>VC Waves</t>
  </si>
  <si>
    <t>PMVBC-17 Block Widows</t>
  </si>
  <si>
    <t>DCVA-The Intruders</t>
  </si>
  <si>
    <t>Davidson Jrs 17-1</t>
  </si>
  <si>
    <t>CCVC-Rebels</t>
  </si>
  <si>
    <t>16 OPEN:</t>
  </si>
  <si>
    <t>The Golden Arches</t>
  </si>
  <si>
    <t>CJV-16 Blaze</t>
  </si>
  <si>
    <t>CJV-16 Crossfire</t>
  </si>
  <si>
    <t>ECJVC-Ichiban 16-1</t>
  </si>
  <si>
    <t>HIS 16-1 Black</t>
  </si>
  <si>
    <t>PVC-Team Sets 16</t>
  </si>
  <si>
    <t>Tri-County Dominators 16's</t>
  </si>
  <si>
    <t>YVVC-Tigger</t>
  </si>
  <si>
    <t>Biltmore 16 Black</t>
  </si>
  <si>
    <t>HIS 16-2 Black</t>
  </si>
  <si>
    <t>CCVC-Devils</t>
  </si>
  <si>
    <t>Buccaneer Jrs 16 Blue</t>
  </si>
  <si>
    <t>ISSA-Red Hots</t>
  </si>
  <si>
    <t>Triad Red</t>
  </si>
  <si>
    <t>Fayetteville Superstars</t>
  </si>
  <si>
    <t>Cape Fear Na Wahine</t>
  </si>
  <si>
    <t>PVC-Sets 16</t>
  </si>
  <si>
    <t>16 POWER:</t>
  </si>
  <si>
    <t>CCVC-Cyclones</t>
  </si>
  <si>
    <t>Durham Blizzard</t>
  </si>
  <si>
    <t>CH Spikers 6</t>
  </si>
  <si>
    <t>Knights-Fearless Knights</t>
  </si>
  <si>
    <t>Foothills Sliders</t>
  </si>
  <si>
    <t>Biltmore 16 Teal</t>
  </si>
  <si>
    <t>CJV-16 Phifer's Angels</t>
  </si>
  <si>
    <t>RCWVC-16 Ice Breakers</t>
  </si>
  <si>
    <t>WNC 16's Blue</t>
  </si>
  <si>
    <t>Sudden Impact 16</t>
  </si>
  <si>
    <t>Bunn Volleyball Club</t>
  </si>
  <si>
    <t>CJV-16 Tha Playas</t>
  </si>
  <si>
    <t>Rutherford 16</t>
  </si>
  <si>
    <t>HIS 16 Red</t>
  </si>
  <si>
    <t>WNC 16's Green</t>
  </si>
  <si>
    <t>16 CLUB:</t>
  </si>
  <si>
    <t>OSIMA Heat 16</t>
  </si>
  <si>
    <t>Excel 16</t>
  </si>
  <si>
    <t>ISSA-16 Red Devils</t>
  </si>
  <si>
    <t>PVC-Sets 16 Black</t>
  </si>
  <si>
    <t>Dover YMCA 16's</t>
  </si>
  <si>
    <t>RCVC-Pannix 16</t>
  </si>
  <si>
    <t>VC Storm</t>
  </si>
  <si>
    <t>Pender Starz</t>
  </si>
  <si>
    <t>Buccaneer Jrs 16 Black</t>
  </si>
  <si>
    <t>LN-Silver Streaks</t>
  </si>
  <si>
    <t>Makai Wahines 16</t>
  </si>
  <si>
    <t>CJV-Superstars</t>
  </si>
  <si>
    <t>DCVA-The Rascals</t>
  </si>
  <si>
    <t>15 OPEN:</t>
  </si>
  <si>
    <t>CJV-15 Matrix</t>
  </si>
  <si>
    <t>Club Raleigh 15's</t>
  </si>
  <si>
    <t>CJV-15 Angels</t>
  </si>
  <si>
    <t>Biltmore 15 Black</t>
  </si>
  <si>
    <t>YVVC-Flames</t>
  </si>
  <si>
    <t>ECJVC-Exploders 15-1</t>
  </si>
  <si>
    <t>CCVC-Great Dames</t>
  </si>
  <si>
    <t>Buccaneer Jrs 15 Gold</t>
  </si>
  <si>
    <t>Davidson Jrs 15-1</t>
  </si>
  <si>
    <t>WNC 15's</t>
  </si>
  <si>
    <t>15 POWER:</t>
  </si>
  <si>
    <t>VC Matrix</t>
  </si>
  <si>
    <t>Triad Blue</t>
  </si>
  <si>
    <t>CCVC-Pink Ladies</t>
  </si>
  <si>
    <t>Durham Lady Panthers</t>
  </si>
  <si>
    <t>RCVC-Pannix 15</t>
  </si>
  <si>
    <t>PVC-Team Sets 15</t>
  </si>
  <si>
    <t>CH Spikers 4</t>
  </si>
  <si>
    <t>CH Spikers 3</t>
  </si>
  <si>
    <t>Watauga Avalanche</t>
  </si>
  <si>
    <t>Sanford Slammers 15</t>
  </si>
  <si>
    <t>HIS 15 Red</t>
  </si>
  <si>
    <t>15 CLUB:</t>
  </si>
  <si>
    <t>Fayetteville Fury</t>
  </si>
  <si>
    <t>Lightning</t>
  </si>
  <si>
    <t>Block Busters</t>
  </si>
  <si>
    <t>RCWVC-15's</t>
  </si>
  <si>
    <t>Tri-County Dominators 15's</t>
  </si>
  <si>
    <t>PVC-CCAVA Aces</t>
  </si>
  <si>
    <t>Buccaneer Jrs 15 Black</t>
  </si>
  <si>
    <t>PVC-Sets 15</t>
  </si>
  <si>
    <t>PMVBC-15 Purple Storm</t>
  </si>
  <si>
    <t>Makai Wahines 15</t>
  </si>
  <si>
    <t>PVC-Twizzlers</t>
  </si>
  <si>
    <t>14 OPEN:</t>
  </si>
  <si>
    <t>WNC 14 Blue</t>
  </si>
  <si>
    <t>HIS 14-Black</t>
  </si>
  <si>
    <t>CCVC-Dynamite</t>
  </si>
  <si>
    <t>Orange Crush</t>
  </si>
  <si>
    <t>Buccaneer Jrs 14 Blue</t>
  </si>
  <si>
    <t>Biltmore 14 Black</t>
  </si>
  <si>
    <t>YVVC-Starz</t>
  </si>
  <si>
    <t>Cape Fear Sharks</t>
  </si>
  <si>
    <t>YVVC-Smashers</t>
  </si>
  <si>
    <t>14 POWER:</t>
  </si>
  <si>
    <t>VC Stingers</t>
  </si>
  <si>
    <t>Triad Gold</t>
  </si>
  <si>
    <t>Biltmore 14 Teal</t>
  </si>
  <si>
    <t>CJV-Carolina Crush</t>
  </si>
  <si>
    <t>PVC-Team Sets 14</t>
  </si>
  <si>
    <t>ISSA-6treme</t>
  </si>
  <si>
    <t>LN-Ford Sparks</t>
  </si>
  <si>
    <t>Tsunami</t>
  </si>
  <si>
    <t>HIS 14 Red</t>
  </si>
  <si>
    <t>ECJVC-Storm 14-1</t>
  </si>
  <si>
    <t>Sudden Impact 14</t>
  </si>
  <si>
    <t>WNC 14 Green</t>
  </si>
  <si>
    <t>Buccaneer Jrs 14 Black</t>
  </si>
  <si>
    <t>HIS 141-White</t>
  </si>
  <si>
    <t>CJV-Carolina Cuties</t>
  </si>
  <si>
    <t>14 CLUB:</t>
  </si>
  <si>
    <t>Tri-County Dominators 13's</t>
  </si>
  <si>
    <t>Triad White</t>
  </si>
  <si>
    <t>CJV-13 All-Stars</t>
  </si>
  <si>
    <t>RCWVC-14 Devils</t>
  </si>
  <si>
    <t>CH Spikers 7</t>
  </si>
  <si>
    <t>HIS 142-White</t>
  </si>
  <si>
    <t>CH Spikers 5</t>
  </si>
  <si>
    <t>Thunder</t>
  </si>
  <si>
    <t>PMVBC-Scooby Doo's</t>
  </si>
  <si>
    <t>Buccaneer Jrs 13 Black</t>
  </si>
  <si>
    <t>Rutherford 14 Black</t>
  </si>
  <si>
    <t>Rutherford 14 White</t>
  </si>
  <si>
    <t>Biltmore 12 Black</t>
  </si>
  <si>
    <t>Biltmore 12 Teal</t>
  </si>
  <si>
    <t>WNC 13 Green</t>
  </si>
  <si>
    <t>WNC 13 Blue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</si>
</sst>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15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5" fontId="2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5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2" xfId="0" applyFont="1" applyBorder="1" applyAlignment="1">
      <alignment/>
    </xf>
    <xf numFmtId="2" fontId="3" fillId="0" borderId="2" xfId="0" applyNumberFormat="1" applyFont="1" applyBorder="1" applyAlignment="1">
      <alignment/>
    </xf>
    <xf numFmtId="0" fontId="3" fillId="0" borderId="4" xfId="0" applyFont="1" applyBorder="1" applyAlignment="1">
      <alignment/>
    </xf>
    <xf numFmtId="2" fontId="3" fillId="0" borderId="4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5" xfId="0" applyFont="1" applyBorder="1" applyAlignment="1">
      <alignment/>
    </xf>
    <xf numFmtId="2" fontId="3" fillId="0" borderId="0" xfId="0" applyNumberFormat="1" applyFont="1" applyAlignment="1">
      <alignment/>
    </xf>
    <xf numFmtId="0" fontId="3" fillId="0" borderId="6" xfId="0" applyFont="1" applyBorder="1" applyAlignment="1">
      <alignment/>
    </xf>
    <xf numFmtId="2" fontId="3" fillId="0" borderId="2" xfId="0" applyNumberFormat="1" applyFont="1" applyFill="1" applyBorder="1" applyAlignment="1">
      <alignment/>
    </xf>
    <xf numFmtId="0" fontId="3" fillId="0" borderId="2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2"/>
  <sheetViews>
    <sheetView tabSelected="1" workbookViewId="0" topLeftCell="A187">
      <selection activeCell="B196" sqref="B196"/>
    </sheetView>
  </sheetViews>
  <sheetFormatPr defaultColWidth="9.140625" defaultRowHeight="12.75"/>
  <cols>
    <col min="1" max="1" width="5.7109375" style="14" customWidth="1"/>
    <col min="2" max="2" width="24.7109375" style="14" customWidth="1"/>
    <col min="3" max="4" width="8.7109375" style="14" customWidth="1"/>
    <col min="5" max="5" width="10.7109375" style="14" customWidth="1"/>
    <col min="6" max="6" width="9.7109375" style="14" customWidth="1"/>
    <col min="7" max="7" width="8.7109375" style="14" customWidth="1"/>
    <col min="8" max="11" width="9.7109375" style="14" customWidth="1"/>
    <col min="12" max="13" width="8.7109375" style="14" customWidth="1"/>
    <col min="14" max="16384" width="9.140625" style="14" customWidth="1"/>
  </cols>
  <sheetData>
    <row r="1" ht="22.5">
      <c r="D1" s="1" t="s">
        <v>0</v>
      </c>
    </row>
    <row r="3" ht="12.75">
      <c r="A3" s="15" t="s">
        <v>1</v>
      </c>
    </row>
    <row r="4" spans="2:13" ht="12.75">
      <c r="B4" s="3" t="s">
        <v>2</v>
      </c>
      <c r="C4" s="2">
        <v>36897</v>
      </c>
      <c r="D4" s="2">
        <v>36911</v>
      </c>
      <c r="E4" s="2">
        <v>36925</v>
      </c>
      <c r="F4" s="2">
        <v>36939</v>
      </c>
      <c r="G4" s="2">
        <v>36953</v>
      </c>
      <c r="H4" s="2">
        <v>36967</v>
      </c>
      <c r="I4" s="2">
        <v>37002</v>
      </c>
      <c r="J4" s="2">
        <v>37009</v>
      </c>
      <c r="K4" s="3" t="s">
        <v>3</v>
      </c>
      <c r="L4" s="3" t="s">
        <v>4</v>
      </c>
      <c r="M4" s="3" t="s">
        <v>5</v>
      </c>
    </row>
    <row r="5" spans="1:13" ht="12.75">
      <c r="A5" s="8">
        <v>1</v>
      </c>
      <c r="B5" s="16" t="s">
        <v>6</v>
      </c>
      <c r="C5" s="17">
        <v>17</v>
      </c>
      <c r="D5" s="17">
        <v>17</v>
      </c>
      <c r="E5" s="17">
        <v>17</v>
      </c>
      <c r="F5" s="17"/>
      <c r="G5" s="17">
        <v>19</v>
      </c>
      <c r="H5" s="17"/>
      <c r="I5" s="17">
        <v>16</v>
      </c>
      <c r="J5" s="17"/>
      <c r="K5" s="17">
        <f aca="true" t="shared" si="0" ref="K5:K18">SUM(C5:J5)</f>
        <v>86</v>
      </c>
      <c r="L5" s="17">
        <f aca="true" t="shared" si="1" ref="L5:L18">(K5)/(COUNT(C5:J5)+0.0001)</f>
        <v>17.199656006879863</v>
      </c>
      <c r="M5" s="17">
        <f aca="true" t="shared" si="2" ref="M5:M18">K5+(2*L5)</f>
        <v>120.39931201375973</v>
      </c>
    </row>
    <row r="6" spans="1:13" ht="12.75">
      <c r="A6" s="8">
        <v>2</v>
      </c>
      <c r="B6" s="16" t="s">
        <v>7</v>
      </c>
      <c r="C6" s="17">
        <v>7</v>
      </c>
      <c r="D6" s="17">
        <v>8</v>
      </c>
      <c r="E6" s="17">
        <v>13</v>
      </c>
      <c r="F6" s="17"/>
      <c r="G6" s="17">
        <v>17</v>
      </c>
      <c r="H6" s="17">
        <v>16</v>
      </c>
      <c r="I6" s="17"/>
      <c r="J6" s="17">
        <v>14</v>
      </c>
      <c r="K6" s="17">
        <f t="shared" si="0"/>
        <v>75</v>
      </c>
      <c r="L6" s="17">
        <f t="shared" si="1"/>
        <v>12.499791670138832</v>
      </c>
      <c r="M6" s="17">
        <f t="shared" si="2"/>
        <v>99.99958334027767</v>
      </c>
    </row>
    <row r="7" spans="1:13" ht="12.75">
      <c r="A7" s="8">
        <v>3</v>
      </c>
      <c r="B7" s="16" t="s">
        <v>8</v>
      </c>
      <c r="C7" s="17">
        <v>13</v>
      </c>
      <c r="D7" s="17">
        <v>13</v>
      </c>
      <c r="E7" s="17">
        <v>13</v>
      </c>
      <c r="F7" s="17"/>
      <c r="G7" s="17">
        <v>15</v>
      </c>
      <c r="H7" s="17">
        <v>13</v>
      </c>
      <c r="I7" s="17"/>
      <c r="J7" s="17"/>
      <c r="K7" s="17">
        <f t="shared" si="0"/>
        <v>67</v>
      </c>
      <c r="L7" s="17">
        <f t="shared" si="1"/>
        <v>13.399732005359894</v>
      </c>
      <c r="M7" s="17">
        <f t="shared" si="2"/>
        <v>93.79946401071979</v>
      </c>
    </row>
    <row r="8" spans="1:13" ht="12.75">
      <c r="A8" s="8">
        <v>4</v>
      </c>
      <c r="B8" s="16" t="s">
        <v>9</v>
      </c>
      <c r="C8" s="17"/>
      <c r="D8" s="17">
        <v>16</v>
      </c>
      <c r="E8" s="17">
        <v>19</v>
      </c>
      <c r="F8" s="17"/>
      <c r="G8" s="17"/>
      <c r="H8" s="17"/>
      <c r="I8" s="17"/>
      <c r="J8" s="17">
        <v>21</v>
      </c>
      <c r="K8" s="17">
        <f t="shared" si="0"/>
        <v>56</v>
      </c>
      <c r="L8" s="17">
        <f t="shared" si="1"/>
        <v>18.66604446518449</v>
      </c>
      <c r="M8" s="17">
        <f t="shared" si="2"/>
        <v>93.33208893036898</v>
      </c>
    </row>
    <row r="9" spans="1:13" ht="12.75">
      <c r="A9" s="8">
        <v>5</v>
      </c>
      <c r="B9" s="16" t="s">
        <v>10</v>
      </c>
      <c r="C9" s="17">
        <v>13</v>
      </c>
      <c r="D9" s="17">
        <v>12</v>
      </c>
      <c r="E9" s="17">
        <v>11</v>
      </c>
      <c r="F9" s="17">
        <v>11</v>
      </c>
      <c r="G9" s="17">
        <v>12</v>
      </c>
      <c r="H9" s="17"/>
      <c r="I9" s="17">
        <v>10</v>
      </c>
      <c r="J9" s="17"/>
      <c r="K9" s="17">
        <f t="shared" si="0"/>
        <v>69</v>
      </c>
      <c r="L9" s="17">
        <f t="shared" si="1"/>
        <v>11.499808336527725</v>
      </c>
      <c r="M9" s="17">
        <f t="shared" si="2"/>
        <v>91.99961667305544</v>
      </c>
    </row>
    <row r="10" spans="1:13" ht="12.75">
      <c r="A10" s="8">
        <v>6</v>
      </c>
      <c r="B10" s="16" t="s">
        <v>11</v>
      </c>
      <c r="C10" s="17">
        <v>5</v>
      </c>
      <c r="D10" s="17">
        <v>6</v>
      </c>
      <c r="E10" s="17">
        <v>6</v>
      </c>
      <c r="F10" s="17">
        <v>17</v>
      </c>
      <c r="G10" s="17">
        <v>12</v>
      </c>
      <c r="H10" s="17">
        <v>15</v>
      </c>
      <c r="I10" s="17"/>
      <c r="J10" s="17"/>
      <c r="K10" s="17">
        <f t="shared" si="0"/>
        <v>61</v>
      </c>
      <c r="L10" s="17">
        <f t="shared" si="1"/>
        <v>10.16649722504625</v>
      </c>
      <c r="M10" s="17">
        <f t="shared" si="2"/>
        <v>81.3329944500925</v>
      </c>
    </row>
    <row r="11" spans="1:13" ht="12.75">
      <c r="A11" s="8">
        <v>7</v>
      </c>
      <c r="B11" s="16" t="s">
        <v>12</v>
      </c>
      <c r="C11" s="17">
        <v>8.66</v>
      </c>
      <c r="D11" s="17">
        <v>11</v>
      </c>
      <c r="E11" s="17">
        <v>7</v>
      </c>
      <c r="F11" s="17">
        <v>14</v>
      </c>
      <c r="G11" s="17"/>
      <c r="H11" s="17">
        <v>10</v>
      </c>
      <c r="I11" s="17"/>
      <c r="J11" s="17">
        <v>9</v>
      </c>
      <c r="K11" s="17">
        <f t="shared" si="0"/>
        <v>59.66</v>
      </c>
      <c r="L11" s="17">
        <f t="shared" si="1"/>
        <v>9.943167613873102</v>
      </c>
      <c r="M11" s="17">
        <f>K11+(2*L11)</f>
        <v>79.5463352277462</v>
      </c>
    </row>
    <row r="12" spans="1:13" ht="12.75">
      <c r="A12" s="8">
        <v>8</v>
      </c>
      <c r="B12" s="16" t="s">
        <v>13</v>
      </c>
      <c r="C12" s="17"/>
      <c r="D12" s="17">
        <v>15</v>
      </c>
      <c r="E12" s="17">
        <v>8</v>
      </c>
      <c r="F12" s="17"/>
      <c r="G12" s="17">
        <v>9</v>
      </c>
      <c r="H12" s="17">
        <v>8</v>
      </c>
      <c r="I12" s="17"/>
      <c r="J12" s="17"/>
      <c r="K12" s="17">
        <f t="shared" si="0"/>
        <v>40</v>
      </c>
      <c r="L12" s="17">
        <f t="shared" si="1"/>
        <v>9.999750006249844</v>
      </c>
      <c r="M12" s="17">
        <f t="shared" si="2"/>
        <v>59.99950001249969</v>
      </c>
    </row>
    <row r="13" spans="1:13" ht="12.75">
      <c r="A13" s="8">
        <v>9</v>
      </c>
      <c r="B13" s="16" t="s">
        <v>14</v>
      </c>
      <c r="C13" s="17">
        <v>7</v>
      </c>
      <c r="D13" s="17">
        <v>7.33</v>
      </c>
      <c r="E13" s="17">
        <v>7</v>
      </c>
      <c r="F13" s="17">
        <v>17</v>
      </c>
      <c r="G13" s="16"/>
      <c r="H13" s="16"/>
      <c r="I13" s="17"/>
      <c r="J13" s="17"/>
      <c r="K13" s="17">
        <f t="shared" si="0"/>
        <v>38.33</v>
      </c>
      <c r="L13" s="17">
        <f t="shared" si="1"/>
        <v>9.582260443488913</v>
      </c>
      <c r="M13" s="17">
        <f>K13+(2*L13)</f>
        <v>57.494520886977824</v>
      </c>
    </row>
    <row r="14" spans="1:13" ht="12.75">
      <c r="A14" s="8">
        <v>10</v>
      </c>
      <c r="B14" s="16" t="s">
        <v>15</v>
      </c>
      <c r="C14" s="17">
        <v>5</v>
      </c>
      <c r="D14" s="17">
        <v>4</v>
      </c>
      <c r="E14" s="17">
        <v>4</v>
      </c>
      <c r="F14" s="17">
        <v>6</v>
      </c>
      <c r="G14" s="17">
        <v>7</v>
      </c>
      <c r="H14" s="17"/>
      <c r="I14" s="17">
        <v>7</v>
      </c>
      <c r="J14" s="17">
        <v>6</v>
      </c>
      <c r="K14" s="17">
        <f t="shared" si="0"/>
        <v>39</v>
      </c>
      <c r="L14" s="17">
        <f t="shared" si="1"/>
        <v>5.571348980728847</v>
      </c>
      <c r="M14" s="17">
        <f t="shared" si="2"/>
        <v>50.14269796145769</v>
      </c>
    </row>
    <row r="15" spans="1:13" ht="12.75">
      <c r="A15" s="8">
        <v>11</v>
      </c>
      <c r="B15" s="16" t="s">
        <v>16</v>
      </c>
      <c r="C15" s="17">
        <v>4</v>
      </c>
      <c r="D15" s="17">
        <v>5</v>
      </c>
      <c r="E15" s="17">
        <v>4</v>
      </c>
      <c r="F15" s="17">
        <v>7</v>
      </c>
      <c r="G15" s="17"/>
      <c r="H15" s="17">
        <v>5.5</v>
      </c>
      <c r="I15" s="17"/>
      <c r="J15" s="17">
        <v>7</v>
      </c>
      <c r="K15" s="17">
        <f t="shared" si="0"/>
        <v>32.5</v>
      </c>
      <c r="L15" s="17">
        <f t="shared" si="1"/>
        <v>5.416576390393494</v>
      </c>
      <c r="M15" s="17">
        <f>K15+(2*L15)</f>
        <v>43.33315278078699</v>
      </c>
    </row>
    <row r="16" spans="1:13" ht="12.75">
      <c r="A16" s="8">
        <v>12</v>
      </c>
      <c r="B16" s="16" t="s">
        <v>17</v>
      </c>
      <c r="C16" s="17">
        <v>10</v>
      </c>
      <c r="D16" s="17">
        <v>8</v>
      </c>
      <c r="E16" s="17">
        <v>4</v>
      </c>
      <c r="F16" s="17"/>
      <c r="G16" s="17">
        <v>3</v>
      </c>
      <c r="H16" s="17"/>
      <c r="I16" s="17"/>
      <c r="J16" s="17">
        <v>4</v>
      </c>
      <c r="K16" s="17">
        <f t="shared" si="0"/>
        <v>29</v>
      </c>
      <c r="L16" s="17">
        <f t="shared" si="1"/>
        <v>5.799884002319954</v>
      </c>
      <c r="M16" s="17">
        <f t="shared" si="2"/>
        <v>40.599768004639905</v>
      </c>
    </row>
    <row r="17" spans="1:13" ht="12.75">
      <c r="A17" s="8">
        <v>13</v>
      </c>
      <c r="B17" s="16" t="s">
        <v>18</v>
      </c>
      <c r="C17" s="17"/>
      <c r="D17" s="17">
        <v>8</v>
      </c>
      <c r="E17" s="17">
        <v>10</v>
      </c>
      <c r="F17" s="17"/>
      <c r="G17" s="17">
        <v>5</v>
      </c>
      <c r="H17" s="17"/>
      <c r="I17" s="17"/>
      <c r="J17" s="17"/>
      <c r="K17" s="17">
        <f t="shared" si="0"/>
        <v>23</v>
      </c>
      <c r="L17" s="17">
        <f t="shared" si="1"/>
        <v>7.666411119629345</v>
      </c>
      <c r="M17" s="17">
        <f t="shared" si="2"/>
        <v>38.33282223925869</v>
      </c>
    </row>
    <row r="18" spans="1:13" ht="12.75">
      <c r="A18" s="8">
        <v>14</v>
      </c>
      <c r="B18" s="16" t="s">
        <v>19</v>
      </c>
      <c r="C18" s="17">
        <v>8</v>
      </c>
      <c r="D18" s="17"/>
      <c r="E18" s="17">
        <v>5</v>
      </c>
      <c r="F18" s="17"/>
      <c r="G18" s="17">
        <v>3</v>
      </c>
      <c r="H18" s="17">
        <v>4</v>
      </c>
      <c r="I18" s="17">
        <v>4</v>
      </c>
      <c r="J18" s="17"/>
      <c r="K18" s="17">
        <f t="shared" si="0"/>
        <v>24</v>
      </c>
      <c r="L18" s="17">
        <f t="shared" si="1"/>
        <v>4.799904001919962</v>
      </c>
      <c r="M18" s="17">
        <f t="shared" si="2"/>
        <v>33.599808003839925</v>
      </c>
    </row>
    <row r="19" spans="1:12" ht="12.75">
      <c r="A19" s="15"/>
      <c r="B19" s="18"/>
      <c r="C19" s="19"/>
      <c r="D19" s="19"/>
      <c r="E19" s="19"/>
      <c r="F19" s="19"/>
      <c r="G19" s="19"/>
      <c r="H19" s="19"/>
      <c r="I19" s="19"/>
      <c r="J19" s="19"/>
      <c r="K19" s="19"/>
      <c r="L19" s="20"/>
    </row>
    <row r="20" spans="1:12" ht="12.75">
      <c r="A20" s="15" t="s">
        <v>20</v>
      </c>
      <c r="B20" s="18"/>
      <c r="C20" s="19"/>
      <c r="D20" s="19"/>
      <c r="E20" s="19"/>
      <c r="F20" s="19"/>
      <c r="G20" s="19"/>
      <c r="H20" s="19"/>
      <c r="I20" s="19"/>
      <c r="J20" s="19"/>
      <c r="K20" s="19"/>
      <c r="L20" s="20"/>
    </row>
    <row r="21" spans="2:11" ht="12.75">
      <c r="B21" s="3" t="s">
        <v>2</v>
      </c>
      <c r="C21" s="2">
        <v>36897</v>
      </c>
      <c r="D21" s="2">
        <v>36911</v>
      </c>
      <c r="E21" s="2">
        <v>36925</v>
      </c>
      <c r="F21" s="2">
        <v>36939</v>
      </c>
      <c r="G21" s="2">
        <v>36953</v>
      </c>
      <c r="H21" s="2">
        <v>36967</v>
      </c>
      <c r="I21" s="2" t="s">
        <v>3</v>
      </c>
      <c r="J21" s="3" t="s">
        <v>4</v>
      </c>
      <c r="K21" s="3" t="s">
        <v>5</v>
      </c>
    </row>
    <row r="22" spans="1:12" ht="12.75">
      <c r="A22" s="8">
        <v>1</v>
      </c>
      <c r="B22" s="16" t="s">
        <v>21</v>
      </c>
      <c r="C22" s="17">
        <v>7.5</v>
      </c>
      <c r="D22" s="17">
        <v>9</v>
      </c>
      <c r="E22" s="17"/>
      <c r="F22" s="17">
        <v>13</v>
      </c>
      <c r="G22" s="17">
        <v>15</v>
      </c>
      <c r="H22" s="17">
        <v>14</v>
      </c>
      <c r="I22" s="17">
        <f>SUM(C22:H22)</f>
        <v>58.5</v>
      </c>
      <c r="J22" s="17">
        <f>(I22)/(COUNT(C22:H22)+0.0001)</f>
        <v>11.699766004679907</v>
      </c>
      <c r="K22" s="17">
        <f aca="true" t="shared" si="3" ref="K22:K33">+I22+(2*J22)</f>
        <v>81.89953200935982</v>
      </c>
      <c r="L22" s="21"/>
    </row>
    <row r="23" spans="1:12" ht="12.75">
      <c r="A23" s="8">
        <v>2</v>
      </c>
      <c r="B23" s="16" t="s">
        <v>22</v>
      </c>
      <c r="C23" s="17">
        <v>15</v>
      </c>
      <c r="D23" s="17">
        <v>14</v>
      </c>
      <c r="E23" s="17"/>
      <c r="F23" s="17">
        <v>14</v>
      </c>
      <c r="G23" s="17">
        <v>9</v>
      </c>
      <c r="H23" s="17"/>
      <c r="I23" s="17">
        <f aca="true" t="shared" si="4" ref="I23:I33">SUM(C23:G23)</f>
        <v>52</v>
      </c>
      <c r="J23" s="17">
        <f aca="true" t="shared" si="5" ref="J23:J33">(I23)/(COUNT(C23:G23)+0.0001)</f>
        <v>12.999675008124798</v>
      </c>
      <c r="K23" s="17">
        <f t="shared" si="3"/>
        <v>77.9993500162496</v>
      </c>
      <c r="L23" s="21"/>
    </row>
    <row r="24" spans="1:12" ht="12.75">
      <c r="A24" s="8">
        <v>3</v>
      </c>
      <c r="B24" s="16" t="s">
        <v>23</v>
      </c>
      <c r="C24" s="17">
        <v>6</v>
      </c>
      <c r="D24" s="17">
        <v>15</v>
      </c>
      <c r="E24" s="17">
        <v>11</v>
      </c>
      <c r="F24" s="17">
        <v>9</v>
      </c>
      <c r="G24" s="17">
        <v>12</v>
      </c>
      <c r="H24" s="16"/>
      <c r="I24" s="17">
        <f t="shared" si="4"/>
        <v>53</v>
      </c>
      <c r="J24" s="17">
        <f t="shared" si="5"/>
        <v>10.599788004239915</v>
      </c>
      <c r="K24" s="17">
        <f t="shared" si="3"/>
        <v>74.19957600847982</v>
      </c>
      <c r="L24" s="21"/>
    </row>
    <row r="25" spans="1:12" ht="12.75">
      <c r="A25" s="8">
        <v>4</v>
      </c>
      <c r="B25" s="16" t="s">
        <v>24</v>
      </c>
      <c r="C25" s="17">
        <v>9</v>
      </c>
      <c r="D25" s="17">
        <v>11</v>
      </c>
      <c r="E25" s="17">
        <v>11</v>
      </c>
      <c r="F25" s="17">
        <v>5</v>
      </c>
      <c r="G25" s="17">
        <v>12</v>
      </c>
      <c r="H25" s="17"/>
      <c r="I25" s="17">
        <f t="shared" si="4"/>
        <v>48</v>
      </c>
      <c r="J25" s="17">
        <f t="shared" si="5"/>
        <v>9.599808003839923</v>
      </c>
      <c r="K25" s="17">
        <f t="shared" si="3"/>
        <v>67.19961600767985</v>
      </c>
      <c r="L25" s="21"/>
    </row>
    <row r="26" spans="1:12" ht="12.75">
      <c r="A26" s="8">
        <v>5</v>
      </c>
      <c r="B26" s="16" t="s">
        <v>25</v>
      </c>
      <c r="C26" s="17">
        <v>12</v>
      </c>
      <c r="D26" s="17">
        <v>6.3</v>
      </c>
      <c r="E26" s="17"/>
      <c r="F26" s="17">
        <v>15</v>
      </c>
      <c r="G26" s="17">
        <v>10</v>
      </c>
      <c r="H26" s="17"/>
      <c r="I26" s="17">
        <f t="shared" si="4"/>
        <v>43.3</v>
      </c>
      <c r="J26" s="17">
        <f t="shared" si="5"/>
        <v>10.824729381765456</v>
      </c>
      <c r="K26" s="17">
        <f t="shared" si="3"/>
        <v>64.94945876353091</v>
      </c>
      <c r="L26" s="21"/>
    </row>
    <row r="27" spans="1:12" ht="12.75">
      <c r="A27" s="8">
        <v>6</v>
      </c>
      <c r="B27" s="16" t="s">
        <v>26</v>
      </c>
      <c r="C27" s="17">
        <v>8</v>
      </c>
      <c r="D27" s="17">
        <v>7</v>
      </c>
      <c r="E27" s="17"/>
      <c r="F27" s="17">
        <v>9</v>
      </c>
      <c r="G27" s="17">
        <v>6.5</v>
      </c>
      <c r="H27" s="17">
        <v>12</v>
      </c>
      <c r="I27" s="17">
        <f>SUM(C27:H27)</f>
        <v>42.5</v>
      </c>
      <c r="J27" s="17">
        <f>(I27)/(COUNT(C27:H27)+0.0001)</f>
        <v>8.499830003399932</v>
      </c>
      <c r="K27" s="17">
        <f t="shared" si="3"/>
        <v>59.499660006799864</v>
      </c>
      <c r="L27" s="21"/>
    </row>
    <row r="28" spans="1:12" ht="12.75">
      <c r="A28" s="8">
        <v>7</v>
      </c>
      <c r="B28" s="16" t="s">
        <v>27</v>
      </c>
      <c r="C28" s="17">
        <v>9</v>
      </c>
      <c r="D28" s="17">
        <v>5</v>
      </c>
      <c r="E28" s="17">
        <v>13</v>
      </c>
      <c r="F28" s="17">
        <v>6</v>
      </c>
      <c r="G28" s="17">
        <v>5</v>
      </c>
      <c r="H28" s="17">
        <v>4</v>
      </c>
      <c r="I28" s="17">
        <f>SUM(C28:H28)</f>
        <v>42</v>
      </c>
      <c r="J28" s="17">
        <f>(I28)/(COUNT(C28:H28)+0.0001)</f>
        <v>6.999883335277746</v>
      </c>
      <c r="K28" s="17">
        <f t="shared" si="3"/>
        <v>55.99976667055549</v>
      </c>
      <c r="L28" s="21"/>
    </row>
    <row r="29" spans="1:12" ht="12.75">
      <c r="A29" s="8">
        <v>8</v>
      </c>
      <c r="B29" s="16" t="s">
        <v>28</v>
      </c>
      <c r="C29" s="17">
        <v>5</v>
      </c>
      <c r="D29" s="17">
        <v>11</v>
      </c>
      <c r="E29" s="17">
        <v>7</v>
      </c>
      <c r="F29" s="17">
        <v>8</v>
      </c>
      <c r="G29" s="17">
        <v>5</v>
      </c>
      <c r="H29" s="17">
        <v>5</v>
      </c>
      <c r="I29" s="17">
        <f>SUM(C29:H29)</f>
        <v>41</v>
      </c>
      <c r="J29" s="17">
        <f>(I29)/(COUNT(C29:H29)+0.0001)</f>
        <v>6.833219446342561</v>
      </c>
      <c r="K29" s="17">
        <f t="shared" si="3"/>
        <v>54.66643889268512</v>
      </c>
      <c r="L29" s="21"/>
    </row>
    <row r="30" spans="1:12" ht="12.75">
      <c r="A30" s="8">
        <v>9</v>
      </c>
      <c r="B30" s="16" t="s">
        <v>29</v>
      </c>
      <c r="C30" s="17"/>
      <c r="D30" s="17"/>
      <c r="E30" s="17">
        <v>16</v>
      </c>
      <c r="F30" s="16"/>
      <c r="G30" s="16"/>
      <c r="H30" s="16">
        <v>5.5</v>
      </c>
      <c r="I30" s="17">
        <f>SUM(C30:H30)</f>
        <v>21.5</v>
      </c>
      <c r="J30" s="17">
        <f>(I30)/(COUNT(C30:H30)+0.0001)</f>
        <v>10.749462526873655</v>
      </c>
      <c r="K30" s="17">
        <f t="shared" si="3"/>
        <v>42.998925053747314</v>
      </c>
      <c r="L30" s="21"/>
    </row>
    <row r="31" spans="1:12" ht="12.75">
      <c r="A31" s="8">
        <v>10</v>
      </c>
      <c r="B31" s="16" t="s">
        <v>30</v>
      </c>
      <c r="C31" s="17">
        <v>4</v>
      </c>
      <c r="D31" s="17">
        <v>3</v>
      </c>
      <c r="E31" s="17">
        <v>5</v>
      </c>
      <c r="F31" s="17">
        <v>3</v>
      </c>
      <c r="G31" s="17">
        <v>6.5</v>
      </c>
      <c r="H31" s="17">
        <v>7</v>
      </c>
      <c r="I31" s="17">
        <f>SUM(C31:H31)</f>
        <v>28.5</v>
      </c>
      <c r="J31" s="17">
        <f>(I31)/(COUNT(C31:H31)+0.0001)</f>
        <v>4.749920834652756</v>
      </c>
      <c r="K31" s="17">
        <f>+I31+(2*J31)</f>
        <v>37.99984166930551</v>
      </c>
      <c r="L31" s="21"/>
    </row>
    <row r="32" spans="1:12" ht="12.75">
      <c r="A32" s="8">
        <v>11</v>
      </c>
      <c r="B32" s="16" t="s">
        <v>31</v>
      </c>
      <c r="C32" s="17"/>
      <c r="D32" s="17">
        <v>11</v>
      </c>
      <c r="E32" s="17">
        <v>7</v>
      </c>
      <c r="F32" s="17"/>
      <c r="G32" s="17"/>
      <c r="H32" s="17"/>
      <c r="I32" s="17">
        <f>SUM(C32:G32)</f>
        <v>18</v>
      </c>
      <c r="J32" s="17">
        <f>(I32)/(COUNT(C32:G32)+0.0001)</f>
        <v>8.999550022498875</v>
      </c>
      <c r="K32" s="17">
        <f>+I32+(2*J32)</f>
        <v>35.999100044997746</v>
      </c>
      <c r="L32" s="21"/>
    </row>
    <row r="33" spans="1:12" ht="12.75">
      <c r="A33" s="8">
        <v>12</v>
      </c>
      <c r="B33" s="16" t="s">
        <v>32</v>
      </c>
      <c r="C33" s="16"/>
      <c r="D33" s="17">
        <v>6.3</v>
      </c>
      <c r="E33" s="17">
        <v>9</v>
      </c>
      <c r="F33" s="17"/>
      <c r="G33" s="17"/>
      <c r="H33" s="17"/>
      <c r="I33" s="17">
        <f t="shared" si="4"/>
        <v>15.3</v>
      </c>
      <c r="J33" s="17">
        <f t="shared" si="5"/>
        <v>7.649617519124043</v>
      </c>
      <c r="K33" s="17">
        <f t="shared" si="3"/>
        <v>30.59923503824809</v>
      </c>
      <c r="L33" s="21"/>
    </row>
    <row r="34" spans="1:12" ht="12.75">
      <c r="A34" s="8">
        <v>13</v>
      </c>
      <c r="B34" s="16" t="s">
        <v>33</v>
      </c>
      <c r="C34" s="17">
        <v>7</v>
      </c>
      <c r="D34" s="17">
        <v>6.3</v>
      </c>
      <c r="E34" s="17"/>
      <c r="F34" s="17"/>
      <c r="G34" s="17"/>
      <c r="H34" s="17"/>
      <c r="I34" s="17">
        <f>SUM(C34:G34)</f>
        <v>13.3</v>
      </c>
      <c r="J34" s="17">
        <f>(I34)/(COUNT(C34:G34)+0.0001)</f>
        <v>6.649667516624168</v>
      </c>
      <c r="K34" s="17">
        <f>+I34+(2*J34)</f>
        <v>26.599335033248337</v>
      </c>
      <c r="L34" s="21"/>
    </row>
    <row r="35" spans="1:12" ht="12.75">
      <c r="A35" s="22"/>
      <c r="B35" s="21"/>
      <c r="C35" s="20"/>
      <c r="D35" s="20"/>
      <c r="E35" s="20"/>
      <c r="F35" s="20"/>
      <c r="G35" s="20"/>
      <c r="H35" s="20"/>
      <c r="I35" s="20"/>
      <c r="J35" s="20"/>
      <c r="K35" s="20"/>
      <c r="L35" s="20"/>
    </row>
    <row r="36" spans="1:2" ht="12.75">
      <c r="A36" s="15" t="s">
        <v>34</v>
      </c>
      <c r="B36" s="23"/>
    </row>
    <row r="37" spans="2:11" ht="12.75">
      <c r="B37" s="3" t="s">
        <v>2</v>
      </c>
      <c r="C37" s="2">
        <v>36897</v>
      </c>
      <c r="D37" s="2">
        <v>36911</v>
      </c>
      <c r="E37" s="2">
        <v>36925</v>
      </c>
      <c r="F37" s="2">
        <v>36939</v>
      </c>
      <c r="G37" s="2">
        <v>36953</v>
      </c>
      <c r="H37" s="2">
        <v>36967</v>
      </c>
      <c r="I37" s="2" t="s">
        <v>3</v>
      </c>
      <c r="J37" s="3" t="s">
        <v>4</v>
      </c>
      <c r="K37" s="3" t="s">
        <v>5</v>
      </c>
    </row>
    <row r="38" spans="1:11" ht="12.75">
      <c r="A38" s="8">
        <v>1</v>
      </c>
      <c r="B38" s="16" t="s">
        <v>35</v>
      </c>
      <c r="C38" s="17">
        <v>15</v>
      </c>
      <c r="D38" s="17">
        <v>14</v>
      </c>
      <c r="E38" s="17">
        <v>7.5</v>
      </c>
      <c r="F38" s="17"/>
      <c r="G38" s="17">
        <v>17</v>
      </c>
      <c r="H38" s="17">
        <v>10</v>
      </c>
      <c r="I38" s="17">
        <f aca="true" t="shared" si="6" ref="I38:I46">SUM(C38:H38)</f>
        <v>63.5</v>
      </c>
      <c r="J38" s="17">
        <f aca="true" t="shared" si="7" ref="J38:J46">(I38)/(COUNT(C38:H38)+0.0001)</f>
        <v>12.699746005079898</v>
      </c>
      <c r="K38" s="17">
        <f aca="true" t="shared" si="8" ref="K38:K46">I38+(2*J38)</f>
        <v>88.8994920101598</v>
      </c>
    </row>
    <row r="39" spans="1:11" ht="12.75">
      <c r="A39" s="8">
        <v>2</v>
      </c>
      <c r="B39" s="16" t="s">
        <v>36</v>
      </c>
      <c r="C39" s="17">
        <v>7.5</v>
      </c>
      <c r="D39" s="17">
        <v>5</v>
      </c>
      <c r="E39" s="17">
        <v>16</v>
      </c>
      <c r="F39" s="17">
        <v>16</v>
      </c>
      <c r="G39" s="17"/>
      <c r="H39" s="17">
        <v>14</v>
      </c>
      <c r="I39" s="17">
        <f>SUM(C39:H39)</f>
        <v>58.5</v>
      </c>
      <c r="J39" s="17">
        <f>(I39)/(COUNT(C39:H39)+0.0001)</f>
        <v>11.699766004679907</v>
      </c>
      <c r="K39" s="17">
        <f>I39+(2*J39)</f>
        <v>81.89953200935982</v>
      </c>
    </row>
    <row r="40" spans="1:11" ht="12.75">
      <c r="A40" s="8">
        <v>3</v>
      </c>
      <c r="B40" s="16" t="s">
        <v>37</v>
      </c>
      <c r="C40" s="17">
        <v>8</v>
      </c>
      <c r="D40" s="17">
        <v>9</v>
      </c>
      <c r="E40" s="17">
        <v>5</v>
      </c>
      <c r="F40" s="17">
        <v>8.5</v>
      </c>
      <c r="G40" s="17">
        <v>18</v>
      </c>
      <c r="H40" s="17">
        <v>7.5</v>
      </c>
      <c r="I40" s="17">
        <f t="shared" si="6"/>
        <v>56</v>
      </c>
      <c r="J40" s="17">
        <f t="shared" si="7"/>
        <v>9.333177780370328</v>
      </c>
      <c r="K40" s="17">
        <f t="shared" si="8"/>
        <v>74.66635556074066</v>
      </c>
    </row>
    <row r="41" spans="1:11" ht="12.75">
      <c r="A41" s="8">
        <v>4</v>
      </c>
      <c r="B41" s="16" t="s">
        <v>38</v>
      </c>
      <c r="C41" s="17">
        <v>4</v>
      </c>
      <c r="D41" s="17"/>
      <c r="E41" s="17">
        <v>9</v>
      </c>
      <c r="F41" s="17">
        <v>13</v>
      </c>
      <c r="G41" s="17">
        <v>13</v>
      </c>
      <c r="H41" s="17"/>
      <c r="I41" s="17">
        <f>SUM(C41:H41)</f>
        <v>39</v>
      </c>
      <c r="J41" s="17">
        <f>(I41)/(COUNT(C41:H41)+0.0001)</f>
        <v>9.749756256093598</v>
      </c>
      <c r="K41" s="17">
        <f>I41+(2*J41)</f>
        <v>58.499512512187195</v>
      </c>
    </row>
    <row r="42" spans="1:11" ht="12.75">
      <c r="A42" s="8">
        <v>5</v>
      </c>
      <c r="B42" s="16" t="s">
        <v>39</v>
      </c>
      <c r="C42" s="17">
        <v>11</v>
      </c>
      <c r="D42" s="17">
        <v>6</v>
      </c>
      <c r="E42" s="17">
        <v>10</v>
      </c>
      <c r="F42" s="17"/>
      <c r="G42" s="17">
        <v>10</v>
      </c>
      <c r="H42" s="17"/>
      <c r="I42" s="17">
        <f t="shared" si="6"/>
        <v>37</v>
      </c>
      <c r="J42" s="17">
        <f t="shared" si="7"/>
        <v>9.249768755781107</v>
      </c>
      <c r="K42" s="17">
        <f t="shared" si="8"/>
        <v>55.49953751156221</v>
      </c>
    </row>
    <row r="43" spans="1:11" ht="12.75">
      <c r="A43" s="8">
        <v>6</v>
      </c>
      <c r="B43" s="16" t="s">
        <v>40</v>
      </c>
      <c r="C43" s="17">
        <v>3</v>
      </c>
      <c r="D43" s="17">
        <v>4</v>
      </c>
      <c r="E43" s="17">
        <v>8</v>
      </c>
      <c r="F43" s="17">
        <v>6</v>
      </c>
      <c r="G43" s="17">
        <v>5</v>
      </c>
      <c r="H43" s="17">
        <v>4</v>
      </c>
      <c r="I43" s="17">
        <f t="shared" si="6"/>
        <v>30</v>
      </c>
      <c r="J43" s="17">
        <f t="shared" si="7"/>
        <v>4.9999166680555325</v>
      </c>
      <c r="K43" s="17">
        <f t="shared" si="8"/>
        <v>39.99983333611107</v>
      </c>
    </row>
    <row r="44" spans="1:11" ht="12.75">
      <c r="A44" s="8">
        <v>7</v>
      </c>
      <c r="B44" s="16" t="s">
        <v>41</v>
      </c>
      <c r="C44" s="17"/>
      <c r="D44" s="17"/>
      <c r="E44" s="17">
        <v>4</v>
      </c>
      <c r="F44" s="17">
        <v>8.5</v>
      </c>
      <c r="G44" s="17">
        <v>6</v>
      </c>
      <c r="H44" s="17"/>
      <c r="I44" s="17">
        <f>SUM(C44:H44)</f>
        <v>18.5</v>
      </c>
      <c r="J44" s="17">
        <f>(I44)/(COUNT(C44:H44)+0.0001)</f>
        <v>6.166461117962734</v>
      </c>
      <c r="K44" s="17">
        <f>I44+(2*J44)</f>
        <v>30.832922235925466</v>
      </c>
    </row>
    <row r="45" spans="1:11" ht="12.75">
      <c r="A45" s="8">
        <v>8</v>
      </c>
      <c r="B45" s="16" t="s">
        <v>42</v>
      </c>
      <c r="C45" s="17"/>
      <c r="D45" s="17">
        <v>3</v>
      </c>
      <c r="E45" s="17">
        <v>7.5</v>
      </c>
      <c r="F45" s="17">
        <v>3</v>
      </c>
      <c r="G45" s="17">
        <v>7</v>
      </c>
      <c r="H45" s="17"/>
      <c r="I45" s="17">
        <f t="shared" si="6"/>
        <v>20.5</v>
      </c>
      <c r="J45" s="17">
        <f t="shared" si="7"/>
        <v>5.124871878203045</v>
      </c>
      <c r="K45" s="17">
        <f t="shared" si="8"/>
        <v>30.74974375640609</v>
      </c>
    </row>
    <row r="46" spans="1:11" ht="12.75">
      <c r="A46" s="8">
        <v>9</v>
      </c>
      <c r="B46" s="16" t="s">
        <v>43</v>
      </c>
      <c r="C46" s="17"/>
      <c r="D46" s="17">
        <v>8</v>
      </c>
      <c r="E46" s="17">
        <v>5</v>
      </c>
      <c r="F46" s="17"/>
      <c r="G46" s="17"/>
      <c r="H46" s="17"/>
      <c r="I46" s="17">
        <f t="shared" si="6"/>
        <v>13</v>
      </c>
      <c r="J46" s="17">
        <f t="shared" si="7"/>
        <v>6.499675016249187</v>
      </c>
      <c r="K46" s="17">
        <f t="shared" si="8"/>
        <v>25.999350032498374</v>
      </c>
    </row>
    <row r="47" spans="1:12" ht="12.75">
      <c r="A47" s="22"/>
      <c r="C47" s="24"/>
      <c r="D47" s="24"/>
      <c r="E47" s="24"/>
      <c r="F47" s="24"/>
      <c r="G47" s="24"/>
      <c r="H47" s="24"/>
      <c r="I47" s="24"/>
      <c r="J47" s="24"/>
      <c r="K47" s="24"/>
      <c r="L47" s="24"/>
    </row>
    <row r="48" spans="1:12" ht="12.75">
      <c r="A48" s="15" t="s">
        <v>44</v>
      </c>
      <c r="B48" s="21"/>
      <c r="C48" s="20"/>
      <c r="D48" s="20"/>
      <c r="E48" s="20"/>
      <c r="F48" s="20"/>
      <c r="G48" s="20"/>
      <c r="H48" s="20"/>
      <c r="I48" s="20"/>
      <c r="J48" s="20"/>
      <c r="K48" s="20"/>
      <c r="L48" s="20"/>
    </row>
    <row r="49" spans="1:14" ht="12.75">
      <c r="A49" s="22"/>
      <c r="B49" s="5" t="s">
        <v>2</v>
      </c>
      <c r="C49" s="4">
        <v>36897</v>
      </c>
      <c r="D49" s="4">
        <v>36911</v>
      </c>
      <c r="E49" s="4">
        <v>36925</v>
      </c>
      <c r="F49" s="4">
        <v>36939</v>
      </c>
      <c r="G49" s="4">
        <v>36953</v>
      </c>
      <c r="H49" s="4">
        <v>36967</v>
      </c>
      <c r="I49" s="4">
        <v>36981</v>
      </c>
      <c r="J49" s="4">
        <v>37002</v>
      </c>
      <c r="K49" s="4">
        <v>37009</v>
      </c>
      <c r="L49" s="5" t="s">
        <v>3</v>
      </c>
      <c r="M49" s="5" t="s">
        <v>4</v>
      </c>
      <c r="N49" s="5" t="s">
        <v>5</v>
      </c>
    </row>
    <row r="50" spans="1:14" ht="12.75">
      <c r="A50" s="8">
        <v>1</v>
      </c>
      <c r="B50" s="16" t="s">
        <v>45</v>
      </c>
      <c r="C50" s="17">
        <v>11</v>
      </c>
      <c r="D50" s="17">
        <v>11</v>
      </c>
      <c r="E50" s="17"/>
      <c r="F50" s="17">
        <v>17</v>
      </c>
      <c r="G50" s="17">
        <v>12</v>
      </c>
      <c r="H50" s="17">
        <v>16</v>
      </c>
      <c r="I50" s="17">
        <v>14</v>
      </c>
      <c r="J50" s="17"/>
      <c r="K50" s="17"/>
      <c r="L50" s="17">
        <f aca="true" t="shared" si="9" ref="L50:L61">SUM(C50:K50)</f>
        <v>81</v>
      </c>
      <c r="M50" s="17">
        <f aca="true" t="shared" si="10" ref="M50:M61">(L50)/(COUNT(C50:K50)+0.0001)</f>
        <v>13.499775003749939</v>
      </c>
      <c r="N50" s="17">
        <f aca="true" t="shared" si="11" ref="N50:N61">L50+(2*M50)</f>
        <v>107.99955000749988</v>
      </c>
    </row>
    <row r="51" spans="1:14" ht="12.75">
      <c r="A51" s="8">
        <v>2</v>
      </c>
      <c r="B51" s="16" t="s">
        <v>46</v>
      </c>
      <c r="C51" s="17">
        <v>14</v>
      </c>
      <c r="D51" s="17">
        <v>15</v>
      </c>
      <c r="E51" s="17">
        <v>16</v>
      </c>
      <c r="F51" s="17"/>
      <c r="G51" s="17">
        <v>15</v>
      </c>
      <c r="H51" s="17"/>
      <c r="I51" s="17"/>
      <c r="J51" s="17"/>
      <c r="K51" s="17">
        <v>15</v>
      </c>
      <c r="L51" s="17">
        <f t="shared" si="9"/>
        <v>75</v>
      </c>
      <c r="M51" s="17">
        <f t="shared" si="10"/>
        <v>14.99970000599988</v>
      </c>
      <c r="N51" s="17">
        <f t="shared" si="11"/>
        <v>104.99940001199977</v>
      </c>
    </row>
    <row r="52" spans="1:14" ht="12.75">
      <c r="A52" s="8">
        <v>3</v>
      </c>
      <c r="B52" s="16" t="s">
        <v>47</v>
      </c>
      <c r="C52" s="17"/>
      <c r="D52" s="17">
        <v>7</v>
      </c>
      <c r="E52" s="17">
        <v>14</v>
      </c>
      <c r="F52" s="17"/>
      <c r="G52" s="17">
        <v>12</v>
      </c>
      <c r="H52" s="17">
        <v>14</v>
      </c>
      <c r="I52" s="17">
        <v>11</v>
      </c>
      <c r="J52" s="17"/>
      <c r="K52" s="17">
        <v>15</v>
      </c>
      <c r="L52" s="17">
        <f t="shared" si="9"/>
        <v>73</v>
      </c>
      <c r="M52" s="17">
        <f t="shared" si="10"/>
        <v>12.166463892268462</v>
      </c>
      <c r="N52" s="17">
        <f t="shared" si="11"/>
        <v>97.33292778453692</v>
      </c>
    </row>
    <row r="53" spans="1:14" ht="12.75">
      <c r="A53" s="8">
        <v>4</v>
      </c>
      <c r="B53" s="16" t="s">
        <v>48</v>
      </c>
      <c r="C53" s="17"/>
      <c r="D53" s="17">
        <v>17</v>
      </c>
      <c r="E53" s="17"/>
      <c r="F53" s="17">
        <v>15</v>
      </c>
      <c r="G53" s="17"/>
      <c r="H53" s="17"/>
      <c r="I53" s="17"/>
      <c r="J53" s="17">
        <v>9</v>
      </c>
      <c r="K53" s="17"/>
      <c r="L53" s="17">
        <f t="shared" si="9"/>
        <v>41</v>
      </c>
      <c r="M53" s="17">
        <f t="shared" si="10"/>
        <v>13.666211126295789</v>
      </c>
      <c r="N53" s="17">
        <f t="shared" si="11"/>
        <v>68.33242225259158</v>
      </c>
    </row>
    <row r="54" spans="1:14" ht="12.75">
      <c r="A54" s="8">
        <v>5</v>
      </c>
      <c r="B54" s="16" t="s">
        <v>49</v>
      </c>
      <c r="C54" s="17">
        <v>8</v>
      </c>
      <c r="D54" s="17">
        <v>10</v>
      </c>
      <c r="E54" s="17">
        <v>10</v>
      </c>
      <c r="F54" s="17"/>
      <c r="G54" s="17">
        <v>5</v>
      </c>
      <c r="H54" s="17">
        <v>9</v>
      </c>
      <c r="I54" s="17"/>
      <c r="J54" s="17"/>
      <c r="K54" s="17"/>
      <c r="L54" s="17">
        <f t="shared" si="9"/>
        <v>42</v>
      </c>
      <c r="M54" s="17">
        <f t="shared" si="10"/>
        <v>8.399832003359933</v>
      </c>
      <c r="N54" s="17">
        <f t="shared" si="11"/>
        <v>58.799664006719865</v>
      </c>
    </row>
    <row r="55" spans="1:14" ht="12.75">
      <c r="A55" s="8">
        <v>6</v>
      </c>
      <c r="B55" s="16" t="s">
        <v>50</v>
      </c>
      <c r="C55" s="17">
        <v>9</v>
      </c>
      <c r="D55" s="17">
        <v>5</v>
      </c>
      <c r="E55" s="17">
        <v>5</v>
      </c>
      <c r="F55" s="17">
        <v>11</v>
      </c>
      <c r="G55" s="17"/>
      <c r="H55" s="17">
        <v>6</v>
      </c>
      <c r="I55" s="17">
        <v>5</v>
      </c>
      <c r="J55" s="17"/>
      <c r="K55" s="17">
        <v>4</v>
      </c>
      <c r="L55" s="17">
        <f t="shared" si="9"/>
        <v>45</v>
      </c>
      <c r="M55" s="17">
        <f t="shared" si="10"/>
        <v>6.428479593148669</v>
      </c>
      <c r="N55" s="17">
        <f t="shared" si="11"/>
        <v>57.85695918629734</v>
      </c>
    </row>
    <row r="56" spans="1:14" ht="12.75">
      <c r="A56" s="8">
        <v>7</v>
      </c>
      <c r="B56" s="16" t="s">
        <v>51</v>
      </c>
      <c r="C56" s="17">
        <v>8</v>
      </c>
      <c r="D56" s="17">
        <v>4</v>
      </c>
      <c r="E56" s="17">
        <v>9</v>
      </c>
      <c r="F56" s="17">
        <v>11</v>
      </c>
      <c r="G56" s="17">
        <v>6.3</v>
      </c>
      <c r="H56" s="17"/>
      <c r="I56" s="17"/>
      <c r="J56" s="17"/>
      <c r="K56" s="17"/>
      <c r="L56" s="17">
        <f t="shared" si="9"/>
        <v>38.3</v>
      </c>
      <c r="M56" s="17">
        <f t="shared" si="10"/>
        <v>7.659846803063939</v>
      </c>
      <c r="N56" s="17">
        <f t="shared" si="11"/>
        <v>53.619693606127875</v>
      </c>
    </row>
    <row r="57" spans="1:14" ht="12.75">
      <c r="A57" s="8">
        <v>8</v>
      </c>
      <c r="B57" s="16" t="s">
        <v>52</v>
      </c>
      <c r="C57" s="17">
        <v>5</v>
      </c>
      <c r="D57" s="17">
        <v>6.5</v>
      </c>
      <c r="E57" s="17">
        <v>11</v>
      </c>
      <c r="F57" s="17">
        <v>4</v>
      </c>
      <c r="G57" s="17"/>
      <c r="H57" s="17"/>
      <c r="I57" s="17"/>
      <c r="J57" s="17"/>
      <c r="K57" s="17">
        <v>8</v>
      </c>
      <c r="L57" s="17">
        <f t="shared" si="9"/>
        <v>34.5</v>
      </c>
      <c r="M57" s="17">
        <f t="shared" si="10"/>
        <v>6.899862002759945</v>
      </c>
      <c r="N57" s="17">
        <f t="shared" si="11"/>
        <v>48.29972400551989</v>
      </c>
    </row>
    <row r="58" spans="1:14" ht="12.75">
      <c r="A58" s="8">
        <v>9</v>
      </c>
      <c r="B58" s="16" t="s">
        <v>53</v>
      </c>
      <c r="C58" s="17">
        <v>6</v>
      </c>
      <c r="D58" s="17">
        <v>7</v>
      </c>
      <c r="E58" s="17">
        <v>7</v>
      </c>
      <c r="F58" s="17">
        <v>3</v>
      </c>
      <c r="G58" s="17">
        <v>6.3</v>
      </c>
      <c r="H58" s="17">
        <v>4</v>
      </c>
      <c r="I58" s="17">
        <v>3</v>
      </c>
      <c r="J58" s="17"/>
      <c r="K58" s="17"/>
      <c r="L58" s="17">
        <f t="shared" si="9"/>
        <v>36.3</v>
      </c>
      <c r="M58" s="17">
        <f t="shared" si="10"/>
        <v>5.185640205139927</v>
      </c>
      <c r="N58" s="17">
        <f>L58+(2*M58)</f>
        <v>46.67128041027985</v>
      </c>
    </row>
    <row r="59" spans="1:14" ht="12.75">
      <c r="A59" s="8">
        <v>10</v>
      </c>
      <c r="B59" s="16" t="s">
        <v>54</v>
      </c>
      <c r="C59" s="16"/>
      <c r="D59" s="16"/>
      <c r="E59" s="17">
        <v>7.33</v>
      </c>
      <c r="F59" s="17">
        <v>5</v>
      </c>
      <c r="G59" s="17">
        <v>6.3</v>
      </c>
      <c r="H59" s="17"/>
      <c r="I59" s="17">
        <v>9</v>
      </c>
      <c r="J59" s="17"/>
      <c r="K59" s="17"/>
      <c r="L59" s="17">
        <f t="shared" si="9"/>
        <v>27.63</v>
      </c>
      <c r="M59" s="17">
        <f t="shared" si="10"/>
        <v>6.90732731681708</v>
      </c>
      <c r="N59" s="17">
        <f>L59+(2*M59)</f>
        <v>41.44465463363416</v>
      </c>
    </row>
    <row r="60" spans="1:14" ht="12.75">
      <c r="A60" s="8">
        <v>11</v>
      </c>
      <c r="B60" s="16" t="s">
        <v>55</v>
      </c>
      <c r="C60" s="17"/>
      <c r="D60" s="17">
        <v>3</v>
      </c>
      <c r="E60" s="17">
        <v>4</v>
      </c>
      <c r="F60" s="17">
        <v>5</v>
      </c>
      <c r="G60" s="17">
        <v>5</v>
      </c>
      <c r="H60" s="17"/>
      <c r="I60" s="17"/>
      <c r="J60" s="17">
        <v>5</v>
      </c>
      <c r="K60" s="17">
        <v>4</v>
      </c>
      <c r="L60" s="17">
        <f>SUM(C60:K60)</f>
        <v>26</v>
      </c>
      <c r="M60" s="17">
        <f>(L60)/(COUNT(C60:K60)+0.0001)</f>
        <v>4.333261112314795</v>
      </c>
      <c r="N60" s="17">
        <f t="shared" si="11"/>
        <v>34.66652222462959</v>
      </c>
    </row>
    <row r="61" spans="1:14" ht="12.75">
      <c r="A61" s="8">
        <v>12</v>
      </c>
      <c r="B61" s="16" t="s">
        <v>56</v>
      </c>
      <c r="C61" s="17"/>
      <c r="D61" s="17">
        <v>6.5</v>
      </c>
      <c r="E61" s="17"/>
      <c r="F61" s="17"/>
      <c r="G61" s="17"/>
      <c r="H61" s="17">
        <v>7</v>
      </c>
      <c r="I61" s="17"/>
      <c r="J61" s="17"/>
      <c r="K61" s="17"/>
      <c r="L61" s="17">
        <f t="shared" si="9"/>
        <v>13.5</v>
      </c>
      <c r="M61" s="17">
        <f t="shared" si="10"/>
        <v>6.749662516874156</v>
      </c>
      <c r="N61" s="17">
        <f t="shared" si="11"/>
        <v>26.999325033748313</v>
      </c>
    </row>
    <row r="62" spans="1:12" ht="12.75">
      <c r="A62" s="22"/>
      <c r="B62" s="7"/>
      <c r="C62" s="6"/>
      <c r="D62" s="6"/>
      <c r="E62" s="6"/>
      <c r="F62" s="6"/>
      <c r="G62" s="6"/>
      <c r="H62" s="6"/>
      <c r="I62" s="6"/>
      <c r="J62" s="7"/>
      <c r="K62" s="7"/>
      <c r="L62" s="7"/>
    </row>
    <row r="63" spans="1:12" ht="12.75">
      <c r="A63" s="15" t="s">
        <v>57</v>
      </c>
      <c r="B63" s="21"/>
      <c r="C63" s="20"/>
      <c r="D63" s="20"/>
      <c r="E63" s="20"/>
      <c r="F63" s="20"/>
      <c r="G63" s="20"/>
      <c r="H63" s="20"/>
      <c r="I63" s="20"/>
      <c r="J63" s="20"/>
      <c r="K63" s="20"/>
      <c r="L63" s="21"/>
    </row>
    <row r="64" spans="1:11" ht="12.75">
      <c r="A64" s="15"/>
      <c r="B64" s="5" t="s">
        <v>2</v>
      </c>
      <c r="C64" s="4">
        <v>36897</v>
      </c>
      <c r="D64" s="4">
        <v>36911</v>
      </c>
      <c r="E64" s="4">
        <v>36925</v>
      </c>
      <c r="F64" s="4">
        <v>36939</v>
      </c>
      <c r="G64" s="4">
        <v>36953</v>
      </c>
      <c r="H64" s="4">
        <v>36967</v>
      </c>
      <c r="I64" s="4" t="s">
        <v>3</v>
      </c>
      <c r="J64" s="5" t="s">
        <v>4</v>
      </c>
      <c r="K64" s="5" t="s">
        <v>5</v>
      </c>
    </row>
    <row r="65" spans="1:12" ht="12.75">
      <c r="A65" s="8">
        <v>1</v>
      </c>
      <c r="B65" s="16" t="s">
        <v>58</v>
      </c>
      <c r="C65" s="17">
        <v>13</v>
      </c>
      <c r="D65" s="17">
        <v>7.5</v>
      </c>
      <c r="E65" s="17">
        <v>14</v>
      </c>
      <c r="F65" s="17">
        <v>14</v>
      </c>
      <c r="G65" s="17">
        <v>12</v>
      </c>
      <c r="H65" s="17">
        <v>10</v>
      </c>
      <c r="I65" s="17">
        <f aca="true" t="shared" si="12" ref="I65:I75">SUM(C65:H65)</f>
        <v>70.5</v>
      </c>
      <c r="J65" s="17">
        <f aca="true" t="shared" si="13" ref="J65:J75">(I65)/(COUNT(C65:H65)+0.0001)</f>
        <v>11.749804169930501</v>
      </c>
      <c r="K65" s="17">
        <f aca="true" t="shared" si="14" ref="K65:K75">I65+(2*J65)</f>
        <v>93.999608339861</v>
      </c>
      <c r="L65" s="21"/>
    </row>
    <row r="66" spans="1:12" ht="12.75">
      <c r="A66" s="8">
        <v>2</v>
      </c>
      <c r="B66" s="16" t="s">
        <v>59</v>
      </c>
      <c r="C66" s="17"/>
      <c r="D66" s="17">
        <v>14</v>
      </c>
      <c r="E66" s="17">
        <v>15</v>
      </c>
      <c r="F66" s="17">
        <v>12</v>
      </c>
      <c r="G66" s="17">
        <v>11</v>
      </c>
      <c r="H66" s="17">
        <v>10</v>
      </c>
      <c r="I66" s="17">
        <f t="shared" si="12"/>
        <v>62</v>
      </c>
      <c r="J66" s="17">
        <f t="shared" si="13"/>
        <v>12.399752004959902</v>
      </c>
      <c r="K66" s="17">
        <f>I66+(2*J66)</f>
        <v>86.7995040099198</v>
      </c>
      <c r="L66" s="21"/>
    </row>
    <row r="67" spans="1:12" ht="12.75">
      <c r="A67" s="8">
        <v>3</v>
      </c>
      <c r="B67" s="16" t="s">
        <v>60</v>
      </c>
      <c r="C67" s="17">
        <v>8</v>
      </c>
      <c r="D67" s="17">
        <v>15</v>
      </c>
      <c r="E67" s="17">
        <v>11</v>
      </c>
      <c r="F67" s="17">
        <v>6.5</v>
      </c>
      <c r="G67" s="17"/>
      <c r="H67" s="17">
        <v>14</v>
      </c>
      <c r="I67" s="17">
        <f t="shared" si="12"/>
        <v>54.5</v>
      </c>
      <c r="J67" s="17">
        <f t="shared" si="13"/>
        <v>10.899782004359913</v>
      </c>
      <c r="K67" s="17">
        <f t="shared" si="14"/>
        <v>76.29956400871983</v>
      </c>
      <c r="L67" s="21"/>
    </row>
    <row r="68" spans="1:12" ht="12.75">
      <c r="A68" s="8">
        <v>4</v>
      </c>
      <c r="B68" s="16" t="s">
        <v>61</v>
      </c>
      <c r="C68" s="17"/>
      <c r="D68" s="17">
        <v>13</v>
      </c>
      <c r="E68" s="17"/>
      <c r="F68" s="17">
        <v>12</v>
      </c>
      <c r="G68" s="16"/>
      <c r="H68" s="17">
        <v>16</v>
      </c>
      <c r="I68" s="17">
        <f t="shared" si="12"/>
        <v>41</v>
      </c>
      <c r="J68" s="17">
        <f t="shared" si="13"/>
        <v>13.666211126295789</v>
      </c>
      <c r="K68" s="17">
        <f t="shared" si="14"/>
        <v>68.33242225259158</v>
      </c>
      <c r="L68" s="21"/>
    </row>
    <row r="69" spans="1:12" ht="12.75">
      <c r="A69" s="8">
        <v>5</v>
      </c>
      <c r="B69" s="16" t="s">
        <v>62</v>
      </c>
      <c r="C69" s="17">
        <v>10</v>
      </c>
      <c r="D69" s="17">
        <v>8</v>
      </c>
      <c r="E69" s="17">
        <v>8</v>
      </c>
      <c r="F69" s="17">
        <v>6</v>
      </c>
      <c r="G69" s="17">
        <v>7</v>
      </c>
      <c r="H69" s="17">
        <v>6</v>
      </c>
      <c r="I69" s="17">
        <f t="shared" si="12"/>
        <v>45</v>
      </c>
      <c r="J69" s="17">
        <f t="shared" si="13"/>
        <v>7.499875002083299</v>
      </c>
      <c r="K69" s="17">
        <f t="shared" si="14"/>
        <v>59.9997500041666</v>
      </c>
      <c r="L69" s="21"/>
    </row>
    <row r="70" spans="1:12" ht="12.75">
      <c r="A70" s="8">
        <v>6</v>
      </c>
      <c r="B70" s="16" t="s">
        <v>63</v>
      </c>
      <c r="C70" s="17">
        <v>9</v>
      </c>
      <c r="D70" s="17">
        <v>7.5</v>
      </c>
      <c r="E70" s="17"/>
      <c r="F70" s="17">
        <v>12</v>
      </c>
      <c r="G70" s="17">
        <v>5</v>
      </c>
      <c r="H70" s="17">
        <v>8</v>
      </c>
      <c r="I70" s="17">
        <f t="shared" si="12"/>
        <v>41.5</v>
      </c>
      <c r="J70" s="17">
        <f t="shared" si="13"/>
        <v>8.299834003319933</v>
      </c>
      <c r="K70" s="17">
        <f t="shared" si="14"/>
        <v>58.09966800663987</v>
      </c>
      <c r="L70" s="21"/>
    </row>
    <row r="71" spans="1:12" ht="12.75">
      <c r="A71" s="8">
        <v>7</v>
      </c>
      <c r="B71" s="16" t="s">
        <v>64</v>
      </c>
      <c r="C71" s="17"/>
      <c r="D71" s="17">
        <v>9</v>
      </c>
      <c r="E71" s="17">
        <v>10</v>
      </c>
      <c r="F71" s="17">
        <v>6.5</v>
      </c>
      <c r="G71" s="17"/>
      <c r="H71" s="17">
        <v>8</v>
      </c>
      <c r="I71" s="17">
        <f t="shared" si="12"/>
        <v>33.5</v>
      </c>
      <c r="J71" s="17">
        <f t="shared" si="13"/>
        <v>8.374790630234244</v>
      </c>
      <c r="K71" s="17">
        <f t="shared" si="14"/>
        <v>50.24958126046849</v>
      </c>
      <c r="L71" s="21"/>
    </row>
    <row r="72" spans="1:12" ht="12.75">
      <c r="A72" s="8">
        <v>8</v>
      </c>
      <c r="B72" s="16" t="s">
        <v>65</v>
      </c>
      <c r="C72" s="17"/>
      <c r="D72" s="17">
        <v>11</v>
      </c>
      <c r="E72" s="16"/>
      <c r="F72" s="17">
        <v>5</v>
      </c>
      <c r="G72" s="17">
        <v>14</v>
      </c>
      <c r="H72" s="17"/>
      <c r="I72" s="17">
        <f t="shared" si="12"/>
        <v>30</v>
      </c>
      <c r="J72" s="17">
        <f t="shared" si="13"/>
        <v>9.999666677777407</v>
      </c>
      <c r="K72" s="17">
        <f t="shared" si="14"/>
        <v>49.99933335555481</v>
      </c>
      <c r="L72" s="21"/>
    </row>
    <row r="73" spans="1:12" ht="12.75">
      <c r="A73" s="8">
        <v>9</v>
      </c>
      <c r="B73" s="16" t="s">
        <v>66</v>
      </c>
      <c r="C73" s="17">
        <v>7.5</v>
      </c>
      <c r="D73" s="17">
        <v>5</v>
      </c>
      <c r="E73" s="17">
        <v>7.5</v>
      </c>
      <c r="F73" s="17">
        <v>4</v>
      </c>
      <c r="G73" s="17">
        <v>8</v>
      </c>
      <c r="H73" s="17">
        <v>5</v>
      </c>
      <c r="I73" s="17">
        <f t="shared" si="12"/>
        <v>37</v>
      </c>
      <c r="J73" s="17">
        <f t="shared" si="13"/>
        <v>6.166563890601823</v>
      </c>
      <c r="K73" s="17">
        <f t="shared" si="14"/>
        <v>49.33312778120364</v>
      </c>
      <c r="L73" s="21"/>
    </row>
    <row r="74" spans="1:12" ht="12.75">
      <c r="A74" s="8">
        <v>10</v>
      </c>
      <c r="B74" s="16" t="s">
        <v>67</v>
      </c>
      <c r="C74" s="16"/>
      <c r="D74" s="16"/>
      <c r="E74" s="17">
        <v>7.5</v>
      </c>
      <c r="F74" s="17">
        <v>8</v>
      </c>
      <c r="G74" s="17">
        <v>14</v>
      </c>
      <c r="H74" s="16"/>
      <c r="I74" s="17">
        <f t="shared" si="12"/>
        <v>29.5</v>
      </c>
      <c r="J74" s="17">
        <f t="shared" si="13"/>
        <v>9.833005566481116</v>
      </c>
      <c r="K74" s="17">
        <f t="shared" si="14"/>
        <v>49.16601113296223</v>
      </c>
      <c r="L74" s="21"/>
    </row>
    <row r="75" spans="1:12" ht="12.75">
      <c r="A75" s="8">
        <v>11</v>
      </c>
      <c r="B75" s="16" t="s">
        <v>68</v>
      </c>
      <c r="C75" s="17">
        <v>6.5</v>
      </c>
      <c r="D75" s="17">
        <v>11</v>
      </c>
      <c r="E75" s="17">
        <v>7.5</v>
      </c>
      <c r="F75" s="17"/>
      <c r="G75" s="17">
        <v>5</v>
      </c>
      <c r="H75" s="17">
        <v>5</v>
      </c>
      <c r="I75" s="17">
        <f t="shared" si="12"/>
        <v>35</v>
      </c>
      <c r="J75" s="17">
        <f t="shared" si="13"/>
        <v>6.999860002799944</v>
      </c>
      <c r="K75" s="17">
        <f t="shared" si="14"/>
        <v>48.99972000559989</v>
      </c>
      <c r="L75" s="21"/>
    </row>
    <row r="76" spans="1:12" ht="12.75">
      <c r="A76" s="9"/>
      <c r="B76" s="21"/>
      <c r="C76" s="20"/>
      <c r="D76" s="20"/>
      <c r="E76" s="20"/>
      <c r="F76" s="20"/>
      <c r="G76" s="20"/>
      <c r="H76" s="20"/>
      <c r="I76" s="20"/>
      <c r="J76" s="20"/>
      <c r="K76" s="20"/>
      <c r="L76" s="21"/>
    </row>
    <row r="77" spans="1:12" ht="12.75">
      <c r="A77" s="15" t="s">
        <v>69</v>
      </c>
      <c r="B77" s="21"/>
      <c r="C77" s="20"/>
      <c r="D77" s="20"/>
      <c r="E77" s="20"/>
      <c r="F77" s="20"/>
      <c r="G77" s="20"/>
      <c r="H77" s="20"/>
      <c r="I77" s="20"/>
      <c r="J77" s="20"/>
      <c r="K77" s="20"/>
      <c r="L77" s="21"/>
    </row>
    <row r="78" spans="1:12" ht="12.75">
      <c r="A78" s="15"/>
      <c r="B78" s="5" t="s">
        <v>2</v>
      </c>
      <c r="C78" s="4">
        <v>36897</v>
      </c>
      <c r="D78" s="4">
        <v>36911</v>
      </c>
      <c r="E78" s="4">
        <v>36925</v>
      </c>
      <c r="F78" s="4">
        <v>36939</v>
      </c>
      <c r="G78" s="4">
        <v>36953</v>
      </c>
      <c r="H78" s="4">
        <v>36967</v>
      </c>
      <c r="I78" s="4" t="s">
        <v>3</v>
      </c>
      <c r="J78" s="5" t="s">
        <v>4</v>
      </c>
      <c r="K78" s="5" t="s">
        <v>5</v>
      </c>
      <c r="L78" s="21"/>
    </row>
    <row r="79" spans="1:12" ht="12.75">
      <c r="A79" s="10">
        <v>1</v>
      </c>
      <c r="B79" s="16" t="s">
        <v>70</v>
      </c>
      <c r="C79" s="17">
        <v>13</v>
      </c>
      <c r="D79" s="17">
        <v>5.3</v>
      </c>
      <c r="E79" s="17">
        <v>14</v>
      </c>
      <c r="F79" s="17">
        <v>11</v>
      </c>
      <c r="G79" s="17">
        <v>12</v>
      </c>
      <c r="H79" s="17">
        <v>14</v>
      </c>
      <c r="I79" s="17">
        <f aca="true" t="shared" si="15" ref="I79:I88">SUM(C79:H79)</f>
        <v>69.3</v>
      </c>
      <c r="J79" s="17">
        <f aca="true" t="shared" si="16" ref="J79:J86">(I79)/(COUNT(C79:H79)+0.0001)</f>
        <v>11.54980750320828</v>
      </c>
      <c r="K79" s="17">
        <f aca="true" t="shared" si="17" ref="K79:K86">I79+(2*J79)</f>
        <v>92.39961500641655</v>
      </c>
      <c r="L79" s="21"/>
    </row>
    <row r="80" spans="1:12" ht="12.75">
      <c r="A80" s="10">
        <v>2</v>
      </c>
      <c r="B80" s="16" t="s">
        <v>71</v>
      </c>
      <c r="C80" s="17">
        <v>12</v>
      </c>
      <c r="D80" s="17">
        <v>11</v>
      </c>
      <c r="E80" s="17">
        <v>12</v>
      </c>
      <c r="F80" s="17"/>
      <c r="G80" s="17">
        <v>10</v>
      </c>
      <c r="H80" s="17">
        <v>17</v>
      </c>
      <c r="I80" s="17">
        <f t="shared" si="15"/>
        <v>62</v>
      </c>
      <c r="J80" s="17">
        <f t="shared" si="16"/>
        <v>12.399752004959902</v>
      </c>
      <c r="K80" s="17">
        <f t="shared" si="17"/>
        <v>86.7995040099198</v>
      </c>
      <c r="L80" s="21"/>
    </row>
    <row r="81" spans="1:12" ht="12.75">
      <c r="A81" s="10">
        <v>3</v>
      </c>
      <c r="B81" s="16" t="s">
        <v>72</v>
      </c>
      <c r="C81" s="17">
        <v>13</v>
      </c>
      <c r="D81" s="17">
        <v>13</v>
      </c>
      <c r="E81" s="17"/>
      <c r="F81" s="17">
        <v>14</v>
      </c>
      <c r="G81" s="17">
        <v>17</v>
      </c>
      <c r="H81" s="17"/>
      <c r="I81" s="17">
        <f t="shared" si="15"/>
        <v>57</v>
      </c>
      <c r="J81" s="17">
        <f t="shared" si="16"/>
        <v>14.249643758906029</v>
      </c>
      <c r="K81" s="17">
        <f t="shared" si="17"/>
        <v>85.49928751781206</v>
      </c>
      <c r="L81" s="21"/>
    </row>
    <row r="82" spans="1:12" ht="12.75">
      <c r="A82" s="10">
        <v>4</v>
      </c>
      <c r="B82" s="16" t="s">
        <v>73</v>
      </c>
      <c r="C82" s="17">
        <v>6.5</v>
      </c>
      <c r="D82" s="17">
        <v>3</v>
      </c>
      <c r="E82" s="17">
        <v>6</v>
      </c>
      <c r="F82" s="17">
        <v>12</v>
      </c>
      <c r="G82" s="17">
        <v>8</v>
      </c>
      <c r="H82" s="17">
        <v>4</v>
      </c>
      <c r="I82" s="17">
        <f t="shared" si="15"/>
        <v>39.5</v>
      </c>
      <c r="J82" s="17">
        <f>(I82)/(COUNT(C82:H82)+0.0001)</f>
        <v>6.5832236129397845</v>
      </c>
      <c r="K82" s="17">
        <f>I82+(2*J82)</f>
        <v>52.666447225879566</v>
      </c>
      <c r="L82" s="21"/>
    </row>
    <row r="83" spans="1:12" ht="12.75">
      <c r="A83" s="10">
        <v>5</v>
      </c>
      <c r="B83" s="16" t="s">
        <v>74</v>
      </c>
      <c r="C83" s="17">
        <v>7</v>
      </c>
      <c r="D83" s="17">
        <v>5</v>
      </c>
      <c r="E83" s="17">
        <v>7.5</v>
      </c>
      <c r="F83" s="17"/>
      <c r="G83" s="17">
        <v>6.5</v>
      </c>
      <c r="H83" s="17">
        <v>11</v>
      </c>
      <c r="I83" s="17">
        <f t="shared" si="15"/>
        <v>37</v>
      </c>
      <c r="J83" s="17">
        <f>(I83)/(COUNT(C83:H83)+0.0001)</f>
        <v>7.399852002959941</v>
      </c>
      <c r="K83" s="17">
        <f>I83+(2*J83)</f>
        <v>51.79970400591988</v>
      </c>
      <c r="L83" s="21"/>
    </row>
    <row r="84" spans="1:12" ht="12.75">
      <c r="A84" s="10">
        <v>6</v>
      </c>
      <c r="B84" s="16" t="s">
        <v>75</v>
      </c>
      <c r="C84" s="17">
        <v>3</v>
      </c>
      <c r="D84" s="17">
        <v>6</v>
      </c>
      <c r="E84" s="17">
        <v>7.5</v>
      </c>
      <c r="F84" s="17">
        <v>6</v>
      </c>
      <c r="G84" s="17">
        <v>6</v>
      </c>
      <c r="H84" s="17">
        <v>9</v>
      </c>
      <c r="I84" s="17">
        <f t="shared" si="15"/>
        <v>37.5</v>
      </c>
      <c r="J84" s="17">
        <f>(I84)/(COUNT(C84:H84)+0.0001)</f>
        <v>6.249895835069416</v>
      </c>
      <c r="K84" s="17">
        <f>I84+(2*J84)</f>
        <v>49.99979167013883</v>
      </c>
      <c r="L84" s="21"/>
    </row>
    <row r="85" spans="1:12" ht="12.75">
      <c r="A85" s="10">
        <v>7</v>
      </c>
      <c r="B85" s="16" t="s">
        <v>76</v>
      </c>
      <c r="C85" s="17">
        <v>7.5</v>
      </c>
      <c r="D85" s="17">
        <v>4</v>
      </c>
      <c r="E85" s="17">
        <v>4</v>
      </c>
      <c r="F85" s="17"/>
      <c r="G85" s="17">
        <v>12</v>
      </c>
      <c r="H85" s="17">
        <v>6</v>
      </c>
      <c r="I85" s="17">
        <f t="shared" si="15"/>
        <v>33.5</v>
      </c>
      <c r="J85" s="17">
        <f>(I85)/(COUNT(C85:H85)+0.0001)</f>
        <v>6.699866002679947</v>
      </c>
      <c r="K85" s="17">
        <f>I85+(2*J85)</f>
        <v>46.899732005359894</v>
      </c>
      <c r="L85" s="21"/>
    </row>
    <row r="86" spans="1:12" ht="12.75">
      <c r="A86" s="10">
        <v>8</v>
      </c>
      <c r="B86" s="16" t="s">
        <v>77</v>
      </c>
      <c r="C86" s="17">
        <v>3</v>
      </c>
      <c r="D86" s="17">
        <v>5.3</v>
      </c>
      <c r="E86" s="17">
        <v>3</v>
      </c>
      <c r="F86" s="17">
        <v>6</v>
      </c>
      <c r="G86" s="17">
        <v>4</v>
      </c>
      <c r="H86" s="17">
        <v>7</v>
      </c>
      <c r="I86" s="17">
        <f t="shared" si="15"/>
        <v>28.3</v>
      </c>
      <c r="J86" s="17">
        <f t="shared" si="16"/>
        <v>4.716588056865719</v>
      </c>
      <c r="K86" s="17">
        <f t="shared" si="17"/>
        <v>37.73317611373144</v>
      </c>
      <c r="L86" s="21"/>
    </row>
    <row r="87" spans="1:12" ht="12.75">
      <c r="A87" s="10">
        <v>9</v>
      </c>
      <c r="B87" s="16" t="s">
        <v>78</v>
      </c>
      <c r="C87" s="17">
        <v>3</v>
      </c>
      <c r="D87" s="17">
        <v>4</v>
      </c>
      <c r="E87" s="17">
        <v>4</v>
      </c>
      <c r="F87" s="17"/>
      <c r="G87" s="17">
        <v>6.5</v>
      </c>
      <c r="H87" s="17">
        <v>8</v>
      </c>
      <c r="I87" s="17">
        <f t="shared" si="15"/>
        <v>25.5</v>
      </c>
      <c r="J87" s="17">
        <f>(I87)/(COUNT(C87:H87)+0.0001)</f>
        <v>5.09989800203996</v>
      </c>
      <c r="K87" s="17">
        <f>I87+(2*J87)</f>
        <v>35.69979600407992</v>
      </c>
      <c r="L87" s="21"/>
    </row>
    <row r="88" spans="1:12" ht="12.75">
      <c r="A88" s="10">
        <v>10</v>
      </c>
      <c r="B88" s="16" t="s">
        <v>79</v>
      </c>
      <c r="C88" s="17">
        <v>4</v>
      </c>
      <c r="D88" s="17">
        <v>5.3</v>
      </c>
      <c r="E88" s="17">
        <v>4</v>
      </c>
      <c r="F88" s="17">
        <v>6</v>
      </c>
      <c r="G88" s="17">
        <v>5</v>
      </c>
      <c r="H88" s="17"/>
      <c r="I88" s="17">
        <f t="shared" si="15"/>
        <v>24.3</v>
      </c>
      <c r="J88" s="17">
        <f>(I88)/(COUNT(C88:H88)+0.0001)</f>
        <v>4.859902801943962</v>
      </c>
      <c r="K88" s="17">
        <f>I88+(2*J88)</f>
        <v>34.019805603887924</v>
      </c>
      <c r="L88" s="21"/>
    </row>
    <row r="89" spans="1:12" ht="12.75">
      <c r="A89" s="15"/>
      <c r="B89" s="22"/>
      <c r="C89" s="6"/>
      <c r="D89" s="6"/>
      <c r="E89" s="6"/>
      <c r="F89" s="6"/>
      <c r="G89" s="6"/>
      <c r="H89" s="6"/>
      <c r="I89" s="6"/>
      <c r="J89" s="7"/>
      <c r="K89" s="7"/>
      <c r="L89" s="7"/>
    </row>
    <row r="90" spans="1:12" ht="12.75">
      <c r="A90" s="15" t="s">
        <v>80</v>
      </c>
      <c r="B90" s="21"/>
      <c r="C90" s="20"/>
      <c r="D90" s="20"/>
      <c r="E90" s="20"/>
      <c r="F90" s="20"/>
      <c r="G90" s="20"/>
      <c r="H90" s="20"/>
      <c r="I90" s="20"/>
      <c r="J90" s="20"/>
      <c r="K90" s="20"/>
      <c r="L90" s="20"/>
    </row>
    <row r="91" spans="2:13" ht="12.75">
      <c r="B91" s="5" t="s">
        <v>2</v>
      </c>
      <c r="C91" s="4">
        <v>36897</v>
      </c>
      <c r="D91" s="4">
        <v>36911</v>
      </c>
      <c r="E91" s="4">
        <v>36925</v>
      </c>
      <c r="F91" s="4">
        <v>36939</v>
      </c>
      <c r="G91" s="4">
        <v>36953</v>
      </c>
      <c r="H91" s="4">
        <v>36967</v>
      </c>
      <c r="I91" s="4">
        <v>36981</v>
      </c>
      <c r="J91" s="4">
        <v>37009</v>
      </c>
      <c r="K91" s="5" t="s">
        <v>3</v>
      </c>
      <c r="L91" s="5" t="s">
        <v>4</v>
      </c>
      <c r="M91" s="5" t="s">
        <v>5</v>
      </c>
    </row>
    <row r="92" spans="1:13" ht="12.75">
      <c r="A92" s="8">
        <v>1</v>
      </c>
      <c r="B92" s="16" t="s">
        <v>81</v>
      </c>
      <c r="C92" s="17">
        <v>10</v>
      </c>
      <c r="D92" s="17">
        <v>13</v>
      </c>
      <c r="E92" s="17">
        <v>13</v>
      </c>
      <c r="F92" s="17">
        <v>11</v>
      </c>
      <c r="G92" s="17">
        <v>11</v>
      </c>
      <c r="H92" s="17">
        <v>15</v>
      </c>
      <c r="I92" s="17">
        <v>14</v>
      </c>
      <c r="J92" s="17">
        <v>5</v>
      </c>
      <c r="K92" s="17">
        <f aca="true" t="shared" si="18" ref="K92:K108">SUM(C92:J92)</f>
        <v>92</v>
      </c>
      <c r="L92" s="17">
        <f aca="true" t="shared" si="19" ref="L92:L108">(K92)/(COUNT(C92:J92)+0.0001)</f>
        <v>11.499856251796853</v>
      </c>
      <c r="M92" s="17">
        <f>K92+(2*L92)</f>
        <v>114.99971250359371</v>
      </c>
    </row>
    <row r="93" spans="1:13" ht="12.75">
      <c r="A93" s="8">
        <v>2</v>
      </c>
      <c r="B93" s="16" t="s">
        <v>82</v>
      </c>
      <c r="C93" s="17">
        <v>14</v>
      </c>
      <c r="D93" s="17">
        <v>18</v>
      </c>
      <c r="E93" s="17">
        <v>20</v>
      </c>
      <c r="F93" s="17">
        <v>17</v>
      </c>
      <c r="G93" s="17">
        <v>7</v>
      </c>
      <c r="H93" s="17"/>
      <c r="I93" s="17"/>
      <c r="J93" s="17"/>
      <c r="K93" s="17">
        <f t="shared" si="18"/>
        <v>76</v>
      </c>
      <c r="L93" s="17">
        <f t="shared" si="19"/>
        <v>15.19969600607988</v>
      </c>
      <c r="M93" s="17">
        <f aca="true" t="shared" si="20" ref="M93:M108">K93+(2*L93)</f>
        <v>106.39939201215975</v>
      </c>
    </row>
    <row r="94" spans="1:13" ht="12.75">
      <c r="A94" s="8">
        <v>3</v>
      </c>
      <c r="B94" s="16" t="s">
        <v>83</v>
      </c>
      <c r="C94" s="17">
        <v>12</v>
      </c>
      <c r="D94" s="17">
        <v>10</v>
      </c>
      <c r="E94" s="17">
        <v>13</v>
      </c>
      <c r="F94" s="17"/>
      <c r="G94" s="17">
        <v>15</v>
      </c>
      <c r="H94" s="17">
        <v>11</v>
      </c>
      <c r="I94" s="17"/>
      <c r="J94" s="17">
        <v>10</v>
      </c>
      <c r="K94" s="17">
        <f t="shared" si="18"/>
        <v>71</v>
      </c>
      <c r="L94" s="17">
        <f t="shared" si="19"/>
        <v>11.833136114398094</v>
      </c>
      <c r="M94" s="17">
        <f t="shared" si="20"/>
        <v>94.66627222879619</v>
      </c>
    </row>
    <row r="95" spans="1:13" ht="12.75">
      <c r="A95" s="8">
        <v>4</v>
      </c>
      <c r="B95" s="16" t="s">
        <v>84</v>
      </c>
      <c r="C95" s="17">
        <v>15</v>
      </c>
      <c r="D95" s="17"/>
      <c r="E95" s="17">
        <v>11</v>
      </c>
      <c r="F95" s="17">
        <v>8</v>
      </c>
      <c r="G95" s="17">
        <v>19</v>
      </c>
      <c r="H95" s="17">
        <v>13</v>
      </c>
      <c r="I95" s="17"/>
      <c r="J95" s="17"/>
      <c r="K95" s="17">
        <f t="shared" si="18"/>
        <v>66</v>
      </c>
      <c r="L95" s="17">
        <f t="shared" si="19"/>
        <v>13.199736005279895</v>
      </c>
      <c r="M95" s="17">
        <f t="shared" si="20"/>
        <v>92.39947201055979</v>
      </c>
    </row>
    <row r="96" spans="1:13" ht="12.75">
      <c r="A96" s="8">
        <v>5</v>
      </c>
      <c r="B96" s="16" t="s">
        <v>85</v>
      </c>
      <c r="C96" s="17"/>
      <c r="D96" s="17">
        <v>14</v>
      </c>
      <c r="E96" s="17"/>
      <c r="F96" s="17">
        <v>14</v>
      </c>
      <c r="G96" s="17"/>
      <c r="H96" s="17"/>
      <c r="I96" s="17">
        <v>18</v>
      </c>
      <c r="J96" s="17">
        <v>15</v>
      </c>
      <c r="K96" s="17">
        <f t="shared" si="18"/>
        <v>61</v>
      </c>
      <c r="L96" s="17">
        <f t="shared" si="19"/>
        <v>15.249618759531012</v>
      </c>
      <c r="M96" s="17">
        <f>K96+(2*L96)</f>
        <v>91.49923751906202</v>
      </c>
    </row>
    <row r="97" spans="1:13" ht="12.75">
      <c r="A97" s="8">
        <v>6</v>
      </c>
      <c r="B97" s="16" t="s">
        <v>86</v>
      </c>
      <c r="C97" s="17">
        <v>6.3</v>
      </c>
      <c r="D97" s="17">
        <v>6</v>
      </c>
      <c r="E97" s="17">
        <v>6.5</v>
      </c>
      <c r="F97" s="17">
        <v>6</v>
      </c>
      <c r="G97" s="17">
        <v>17</v>
      </c>
      <c r="H97" s="17"/>
      <c r="I97" s="17">
        <v>6</v>
      </c>
      <c r="J97" s="17">
        <v>19</v>
      </c>
      <c r="K97" s="17">
        <f t="shared" si="18"/>
        <v>66.8</v>
      </c>
      <c r="L97" s="17">
        <f t="shared" si="19"/>
        <v>9.542720818274024</v>
      </c>
      <c r="M97" s="17">
        <f t="shared" si="20"/>
        <v>85.88544163654805</v>
      </c>
    </row>
    <row r="98" spans="1:13" ht="12.75">
      <c r="A98" s="8">
        <v>7</v>
      </c>
      <c r="B98" s="16" t="s">
        <v>87</v>
      </c>
      <c r="C98" s="17">
        <v>6.33</v>
      </c>
      <c r="D98" s="17">
        <v>6.66</v>
      </c>
      <c r="E98" s="17">
        <v>7.66</v>
      </c>
      <c r="F98" s="17">
        <v>8.33</v>
      </c>
      <c r="G98" s="17"/>
      <c r="H98" s="17">
        <v>8</v>
      </c>
      <c r="I98" s="17">
        <v>12</v>
      </c>
      <c r="J98" s="17">
        <v>15</v>
      </c>
      <c r="K98" s="17">
        <f t="shared" si="18"/>
        <v>63.98</v>
      </c>
      <c r="L98" s="17">
        <f t="shared" si="19"/>
        <v>9.139869430436708</v>
      </c>
      <c r="M98" s="17">
        <f>K98+(2*L98)</f>
        <v>82.25973886087341</v>
      </c>
    </row>
    <row r="99" spans="1:13" ht="12.75">
      <c r="A99" s="8">
        <v>8</v>
      </c>
      <c r="B99" s="16" t="s">
        <v>88</v>
      </c>
      <c r="C99" s="17">
        <v>6.3</v>
      </c>
      <c r="D99" s="17">
        <v>9</v>
      </c>
      <c r="E99" s="17">
        <v>4</v>
      </c>
      <c r="F99" s="17"/>
      <c r="G99" s="17">
        <v>9</v>
      </c>
      <c r="H99" s="17"/>
      <c r="I99" s="17">
        <v>7</v>
      </c>
      <c r="J99" s="17">
        <v>15</v>
      </c>
      <c r="K99" s="17">
        <f t="shared" si="18"/>
        <v>50.3</v>
      </c>
      <c r="L99" s="17">
        <f t="shared" si="19"/>
        <v>8.383193613439776</v>
      </c>
      <c r="M99" s="17">
        <f t="shared" si="20"/>
        <v>67.06638722687956</v>
      </c>
    </row>
    <row r="100" spans="1:13" ht="12.75">
      <c r="A100" s="8">
        <v>9</v>
      </c>
      <c r="B100" s="16" t="s">
        <v>89</v>
      </c>
      <c r="C100" s="17"/>
      <c r="D100" s="17">
        <v>15</v>
      </c>
      <c r="E100" s="17">
        <v>17</v>
      </c>
      <c r="F100" s="17"/>
      <c r="G100" s="17"/>
      <c r="H100" s="17"/>
      <c r="I100" s="17"/>
      <c r="J100" s="17"/>
      <c r="K100" s="17">
        <f t="shared" si="18"/>
        <v>32</v>
      </c>
      <c r="L100" s="17">
        <f t="shared" si="19"/>
        <v>15.999200039997998</v>
      </c>
      <c r="M100" s="17">
        <f>K100+(2*L100)</f>
        <v>63.998400079995996</v>
      </c>
    </row>
    <row r="101" spans="1:13" ht="12.75">
      <c r="A101" s="8">
        <v>10</v>
      </c>
      <c r="B101" s="16" t="s">
        <v>90</v>
      </c>
      <c r="C101" s="17"/>
      <c r="D101" s="17">
        <v>9</v>
      </c>
      <c r="E101" s="17">
        <v>10</v>
      </c>
      <c r="F101" s="17">
        <v>9</v>
      </c>
      <c r="G101" s="17"/>
      <c r="H101" s="17"/>
      <c r="I101" s="17">
        <v>14</v>
      </c>
      <c r="J101" s="17"/>
      <c r="K101" s="17">
        <f t="shared" si="18"/>
        <v>42</v>
      </c>
      <c r="L101" s="17">
        <f t="shared" si="19"/>
        <v>10.499737506562337</v>
      </c>
      <c r="M101" s="17">
        <f>K101+(2*L101)</f>
        <v>62.99947501312467</v>
      </c>
    </row>
    <row r="102" spans="1:13" ht="12.75">
      <c r="A102" s="8">
        <v>11</v>
      </c>
      <c r="B102" s="16" t="s">
        <v>91</v>
      </c>
      <c r="C102" s="17">
        <v>7.33</v>
      </c>
      <c r="D102" s="17">
        <v>8</v>
      </c>
      <c r="E102" s="17">
        <v>7</v>
      </c>
      <c r="F102" s="17">
        <v>7</v>
      </c>
      <c r="G102" s="17">
        <v>10</v>
      </c>
      <c r="H102" s="17"/>
      <c r="I102" s="17">
        <v>4</v>
      </c>
      <c r="J102" s="17">
        <v>4</v>
      </c>
      <c r="K102" s="17">
        <f t="shared" si="18"/>
        <v>47.33</v>
      </c>
      <c r="L102" s="17">
        <f t="shared" si="19"/>
        <v>6.7613319809717005</v>
      </c>
      <c r="M102" s="17">
        <f>K102+(2*L102)</f>
        <v>60.8526639619434</v>
      </c>
    </row>
    <row r="103" spans="1:13" ht="12.75">
      <c r="A103" s="8">
        <v>12</v>
      </c>
      <c r="B103" s="16" t="s">
        <v>92</v>
      </c>
      <c r="C103" s="17"/>
      <c r="D103" s="17">
        <v>10</v>
      </c>
      <c r="E103" s="17"/>
      <c r="F103" s="17"/>
      <c r="G103" s="17"/>
      <c r="H103" s="17">
        <v>11</v>
      </c>
      <c r="I103" s="17">
        <v>15</v>
      </c>
      <c r="J103" s="17"/>
      <c r="K103" s="17">
        <f t="shared" si="18"/>
        <v>36</v>
      </c>
      <c r="L103" s="17">
        <f t="shared" si="19"/>
        <v>11.999600013332888</v>
      </c>
      <c r="M103" s="17">
        <f t="shared" si="20"/>
        <v>59.999200026665775</v>
      </c>
    </row>
    <row r="104" spans="1:13" ht="12.75">
      <c r="A104" s="8">
        <v>13</v>
      </c>
      <c r="B104" s="16" t="s">
        <v>93</v>
      </c>
      <c r="C104" s="17">
        <v>6.3</v>
      </c>
      <c r="D104" s="17">
        <v>3</v>
      </c>
      <c r="E104" s="17">
        <v>6.5</v>
      </c>
      <c r="F104" s="17">
        <v>4</v>
      </c>
      <c r="G104" s="17">
        <v>12</v>
      </c>
      <c r="H104" s="17">
        <v>6.5</v>
      </c>
      <c r="I104" s="17">
        <v>8</v>
      </c>
      <c r="J104" s="17"/>
      <c r="K104" s="17">
        <f t="shared" si="18"/>
        <v>46.3</v>
      </c>
      <c r="L104" s="17">
        <f t="shared" si="19"/>
        <v>6.6141912258396305</v>
      </c>
      <c r="M104" s="17">
        <f t="shared" si="20"/>
        <v>59.528382451679256</v>
      </c>
    </row>
    <row r="105" spans="1:13" ht="12.75">
      <c r="A105" s="8">
        <v>14</v>
      </c>
      <c r="B105" s="16" t="s">
        <v>94</v>
      </c>
      <c r="C105" s="17"/>
      <c r="D105" s="17">
        <v>8</v>
      </c>
      <c r="E105" s="17">
        <v>4</v>
      </c>
      <c r="F105" s="17"/>
      <c r="G105" s="17">
        <v>11</v>
      </c>
      <c r="H105" s="17"/>
      <c r="I105" s="17">
        <v>12</v>
      </c>
      <c r="J105" s="17">
        <v>7</v>
      </c>
      <c r="K105" s="17">
        <f t="shared" si="18"/>
        <v>42</v>
      </c>
      <c r="L105" s="17">
        <f t="shared" si="19"/>
        <v>8.399832003359933</v>
      </c>
      <c r="M105" s="17">
        <f t="shared" si="20"/>
        <v>58.799664006719865</v>
      </c>
    </row>
    <row r="106" spans="1:13" ht="12.75">
      <c r="A106" s="8">
        <v>15</v>
      </c>
      <c r="B106" s="16" t="s">
        <v>95</v>
      </c>
      <c r="C106" s="17">
        <v>8</v>
      </c>
      <c r="D106" s="17"/>
      <c r="E106" s="17">
        <v>5</v>
      </c>
      <c r="F106" s="17">
        <v>9</v>
      </c>
      <c r="G106" s="17"/>
      <c r="H106" s="17">
        <v>6.5</v>
      </c>
      <c r="I106" s="17"/>
      <c r="J106" s="17">
        <v>10</v>
      </c>
      <c r="K106" s="17">
        <f t="shared" si="18"/>
        <v>38.5</v>
      </c>
      <c r="L106" s="17">
        <f t="shared" si="19"/>
        <v>7.699846003079939</v>
      </c>
      <c r="M106" s="17">
        <f t="shared" si="20"/>
        <v>53.89969200615988</v>
      </c>
    </row>
    <row r="107" spans="1:13" ht="12.75">
      <c r="A107" s="8">
        <v>16</v>
      </c>
      <c r="B107" s="16" t="s">
        <v>96</v>
      </c>
      <c r="C107" s="17">
        <v>6.66</v>
      </c>
      <c r="D107" s="17">
        <v>7.66</v>
      </c>
      <c r="E107" s="17">
        <v>5</v>
      </c>
      <c r="F107" s="17">
        <v>5</v>
      </c>
      <c r="G107" s="17">
        <v>7</v>
      </c>
      <c r="H107" s="17">
        <v>5</v>
      </c>
      <c r="I107" s="17"/>
      <c r="J107" s="17"/>
      <c r="K107" s="17">
        <f t="shared" si="18"/>
        <v>36.32</v>
      </c>
      <c r="L107" s="17">
        <f t="shared" si="19"/>
        <v>6.053232446125898</v>
      </c>
      <c r="M107" s="17">
        <f>K107+(2*L107)</f>
        <v>48.4264648922518</v>
      </c>
    </row>
    <row r="108" spans="1:13" ht="12.75">
      <c r="A108" s="8">
        <v>17</v>
      </c>
      <c r="B108" s="16" t="s">
        <v>97</v>
      </c>
      <c r="C108" s="17">
        <v>3</v>
      </c>
      <c r="D108" s="17">
        <v>7</v>
      </c>
      <c r="E108" s="17">
        <v>7</v>
      </c>
      <c r="F108" s="17">
        <v>5</v>
      </c>
      <c r="G108" s="17">
        <v>8</v>
      </c>
      <c r="H108" s="17"/>
      <c r="I108" s="17">
        <v>5</v>
      </c>
      <c r="J108" s="17"/>
      <c r="K108" s="17">
        <f t="shared" si="18"/>
        <v>35</v>
      </c>
      <c r="L108" s="17">
        <f t="shared" si="19"/>
        <v>5.833236112731455</v>
      </c>
      <c r="M108" s="17">
        <f t="shared" si="20"/>
        <v>46.66647222546291</v>
      </c>
    </row>
    <row r="110" ht="12.75">
      <c r="A110" s="15" t="s">
        <v>98</v>
      </c>
    </row>
    <row r="111" spans="2:14" ht="12.75">
      <c r="B111" s="3" t="s">
        <v>2</v>
      </c>
      <c r="C111" s="2">
        <v>36897</v>
      </c>
      <c r="D111" s="2">
        <v>36911</v>
      </c>
      <c r="E111" s="2">
        <v>36925</v>
      </c>
      <c r="F111" s="2">
        <v>36939</v>
      </c>
      <c r="G111" s="2">
        <v>36953</v>
      </c>
      <c r="H111" s="2">
        <v>36967</v>
      </c>
      <c r="I111" s="2" t="s">
        <v>3</v>
      </c>
      <c r="J111" s="3" t="s">
        <v>4</v>
      </c>
      <c r="K111" s="3" t="s">
        <v>5</v>
      </c>
      <c r="L111" s="11"/>
      <c r="M111" s="11"/>
      <c r="N111" s="11"/>
    </row>
    <row r="112" spans="1:12" ht="12.75">
      <c r="A112" s="8">
        <v>1</v>
      </c>
      <c r="B112" s="16" t="s">
        <v>99</v>
      </c>
      <c r="C112" s="17">
        <v>13</v>
      </c>
      <c r="D112" s="17">
        <v>8</v>
      </c>
      <c r="E112" s="17">
        <v>11</v>
      </c>
      <c r="F112" s="17">
        <v>12</v>
      </c>
      <c r="G112" s="17"/>
      <c r="H112" s="17">
        <v>14</v>
      </c>
      <c r="I112" s="17">
        <f aca="true" t="shared" si="21" ref="I112:I126">SUM(C112:H112)</f>
        <v>58</v>
      </c>
      <c r="J112" s="17">
        <f aca="true" t="shared" si="22" ref="J112:J126">(I112)/(COUNT(C112:H112)+0.0001)</f>
        <v>11.599768004639907</v>
      </c>
      <c r="K112" s="17">
        <f aca="true" t="shared" si="23" ref="K112:K126">I112+(2*J112)</f>
        <v>81.19953600927981</v>
      </c>
      <c r="L112" s="21"/>
    </row>
    <row r="113" spans="1:12" ht="12.75">
      <c r="A113" s="8">
        <v>2</v>
      </c>
      <c r="B113" s="16" t="s">
        <v>100</v>
      </c>
      <c r="C113" s="17">
        <v>8</v>
      </c>
      <c r="D113" s="17">
        <v>11</v>
      </c>
      <c r="E113" s="17">
        <v>6.5</v>
      </c>
      <c r="F113" s="17">
        <v>8</v>
      </c>
      <c r="G113" s="17">
        <v>13</v>
      </c>
      <c r="H113" s="17">
        <v>8</v>
      </c>
      <c r="I113" s="17">
        <f t="shared" si="21"/>
        <v>54.5</v>
      </c>
      <c r="J113" s="17">
        <f t="shared" si="22"/>
        <v>9.083181946967551</v>
      </c>
      <c r="K113" s="17">
        <f t="shared" si="23"/>
        <v>72.6663638939351</v>
      </c>
      <c r="L113" s="21"/>
    </row>
    <row r="114" spans="1:12" ht="12.75">
      <c r="A114" s="8">
        <v>3</v>
      </c>
      <c r="B114" s="16" t="s">
        <v>101</v>
      </c>
      <c r="C114" s="16"/>
      <c r="D114" s="16"/>
      <c r="E114" s="17">
        <v>12</v>
      </c>
      <c r="F114" s="17">
        <v>10</v>
      </c>
      <c r="G114" s="17">
        <v>4</v>
      </c>
      <c r="H114" s="17">
        <v>16</v>
      </c>
      <c r="I114" s="17">
        <f t="shared" si="21"/>
        <v>42</v>
      </c>
      <c r="J114" s="17">
        <f t="shared" si="22"/>
        <v>10.499737506562337</v>
      </c>
      <c r="K114" s="17">
        <f t="shared" si="23"/>
        <v>62.99947501312467</v>
      </c>
      <c r="L114" s="21"/>
    </row>
    <row r="115" spans="1:12" ht="12.75">
      <c r="A115" s="8">
        <v>4</v>
      </c>
      <c r="B115" s="16" t="s">
        <v>102</v>
      </c>
      <c r="C115" s="17">
        <v>10</v>
      </c>
      <c r="D115" s="17">
        <v>12</v>
      </c>
      <c r="E115" s="17">
        <v>10</v>
      </c>
      <c r="F115" s="17">
        <v>9</v>
      </c>
      <c r="G115" s="17"/>
      <c r="H115" s="17"/>
      <c r="I115" s="17">
        <f t="shared" si="21"/>
        <v>41</v>
      </c>
      <c r="J115" s="17">
        <f t="shared" si="22"/>
        <v>10.24974375640609</v>
      </c>
      <c r="K115" s="17">
        <f t="shared" si="23"/>
        <v>61.49948751281218</v>
      </c>
      <c r="L115" s="21"/>
    </row>
    <row r="116" spans="1:12" ht="12.75">
      <c r="A116" s="8">
        <v>5</v>
      </c>
      <c r="B116" s="16" t="s">
        <v>103</v>
      </c>
      <c r="C116" s="17">
        <v>7</v>
      </c>
      <c r="D116" s="17">
        <v>7</v>
      </c>
      <c r="E116" s="17">
        <v>4</v>
      </c>
      <c r="F116" s="17">
        <v>4</v>
      </c>
      <c r="G116" s="17">
        <v>12</v>
      </c>
      <c r="H116" s="17">
        <v>9</v>
      </c>
      <c r="I116" s="17">
        <f t="shared" si="21"/>
        <v>43</v>
      </c>
      <c r="J116" s="17">
        <f t="shared" si="22"/>
        <v>7.1665472242129304</v>
      </c>
      <c r="K116" s="17">
        <f t="shared" si="23"/>
        <v>57.33309444842586</v>
      </c>
      <c r="L116" s="21"/>
    </row>
    <row r="117" spans="1:12" ht="12.75">
      <c r="A117" s="8">
        <v>6</v>
      </c>
      <c r="B117" s="16" t="s">
        <v>104</v>
      </c>
      <c r="C117" s="17"/>
      <c r="D117" s="17">
        <v>3</v>
      </c>
      <c r="E117" s="17">
        <v>12</v>
      </c>
      <c r="F117" s="17"/>
      <c r="G117" s="17"/>
      <c r="H117" s="17">
        <v>19</v>
      </c>
      <c r="I117" s="17">
        <f t="shared" si="21"/>
        <v>34</v>
      </c>
      <c r="J117" s="17">
        <f t="shared" si="22"/>
        <v>11.332955568147728</v>
      </c>
      <c r="K117" s="17">
        <f t="shared" si="23"/>
        <v>56.665911136295456</v>
      </c>
      <c r="L117" s="21"/>
    </row>
    <row r="118" spans="1:12" ht="12.75">
      <c r="A118" s="8">
        <v>7</v>
      </c>
      <c r="B118" s="16" t="s">
        <v>105</v>
      </c>
      <c r="C118" s="17"/>
      <c r="D118" s="17">
        <v>8</v>
      </c>
      <c r="E118" s="17"/>
      <c r="F118" s="17">
        <v>15</v>
      </c>
      <c r="G118" s="17"/>
      <c r="H118" s="17">
        <v>10</v>
      </c>
      <c r="I118" s="17">
        <f t="shared" si="21"/>
        <v>33</v>
      </c>
      <c r="J118" s="17">
        <f t="shared" si="22"/>
        <v>10.999633345555148</v>
      </c>
      <c r="K118" s="17">
        <f t="shared" si="23"/>
        <v>54.99926669111029</v>
      </c>
      <c r="L118" s="21"/>
    </row>
    <row r="119" spans="1:12" ht="12.75">
      <c r="A119" s="8">
        <v>8</v>
      </c>
      <c r="B119" s="16" t="s">
        <v>106</v>
      </c>
      <c r="C119" s="17">
        <v>7</v>
      </c>
      <c r="D119" s="17">
        <v>7</v>
      </c>
      <c r="E119" s="17">
        <v>5</v>
      </c>
      <c r="F119" s="17">
        <v>6</v>
      </c>
      <c r="G119" s="17"/>
      <c r="H119" s="17">
        <v>13</v>
      </c>
      <c r="I119" s="17">
        <f t="shared" si="21"/>
        <v>38</v>
      </c>
      <c r="J119" s="17">
        <f t="shared" si="22"/>
        <v>7.59984800303994</v>
      </c>
      <c r="K119" s="17">
        <f t="shared" si="23"/>
        <v>53.199696006079876</v>
      </c>
      <c r="L119" s="21"/>
    </row>
    <row r="120" spans="1:12" ht="12.75">
      <c r="A120" s="8">
        <v>9</v>
      </c>
      <c r="B120" s="16" t="s">
        <v>107</v>
      </c>
      <c r="C120" s="17"/>
      <c r="D120" s="17"/>
      <c r="E120" s="17"/>
      <c r="F120" s="17">
        <v>13</v>
      </c>
      <c r="G120" s="17"/>
      <c r="H120" s="17">
        <v>8</v>
      </c>
      <c r="I120" s="17">
        <f t="shared" si="21"/>
        <v>21</v>
      </c>
      <c r="J120" s="17">
        <f t="shared" si="22"/>
        <v>10.499475026248687</v>
      </c>
      <c r="K120" s="17">
        <f t="shared" si="23"/>
        <v>41.99895005249738</v>
      </c>
      <c r="L120" s="21"/>
    </row>
    <row r="121" spans="1:12" ht="12.75">
      <c r="A121" s="8">
        <v>10</v>
      </c>
      <c r="B121" s="16" t="s">
        <v>108</v>
      </c>
      <c r="C121" s="17">
        <v>4</v>
      </c>
      <c r="D121" s="17">
        <v>3</v>
      </c>
      <c r="E121" s="17">
        <v>5</v>
      </c>
      <c r="F121" s="17">
        <v>9</v>
      </c>
      <c r="G121" s="17">
        <v>5</v>
      </c>
      <c r="H121" s="17">
        <v>5</v>
      </c>
      <c r="I121" s="17">
        <f t="shared" si="21"/>
        <v>31</v>
      </c>
      <c r="J121" s="17">
        <f t="shared" si="22"/>
        <v>5.166580556990717</v>
      </c>
      <c r="K121" s="17">
        <f t="shared" si="23"/>
        <v>41.33316111398143</v>
      </c>
      <c r="L121" s="21"/>
    </row>
    <row r="122" spans="1:12" ht="12.75">
      <c r="A122" s="8">
        <v>11</v>
      </c>
      <c r="B122" s="16" t="s">
        <v>109</v>
      </c>
      <c r="C122" s="17"/>
      <c r="D122" s="17">
        <v>4</v>
      </c>
      <c r="E122" s="17">
        <v>6.5</v>
      </c>
      <c r="F122" s="17">
        <v>5</v>
      </c>
      <c r="G122" s="17">
        <v>9</v>
      </c>
      <c r="H122" s="17">
        <v>5</v>
      </c>
      <c r="I122" s="17">
        <f t="shared" si="21"/>
        <v>29.5</v>
      </c>
      <c r="J122" s="17">
        <f t="shared" si="22"/>
        <v>5.899882002359953</v>
      </c>
      <c r="K122" s="17">
        <f t="shared" si="23"/>
        <v>41.299764004719904</v>
      </c>
      <c r="L122" s="21"/>
    </row>
    <row r="123" spans="1:12" ht="12.75">
      <c r="A123" s="8">
        <v>12</v>
      </c>
      <c r="B123" s="16" t="s">
        <v>110</v>
      </c>
      <c r="C123" s="16"/>
      <c r="D123" s="16"/>
      <c r="E123" s="17">
        <v>8</v>
      </c>
      <c r="F123" s="17">
        <v>5</v>
      </c>
      <c r="G123" s="17"/>
      <c r="H123" s="17">
        <v>11</v>
      </c>
      <c r="I123" s="17">
        <f t="shared" si="21"/>
        <v>24</v>
      </c>
      <c r="J123" s="17">
        <f t="shared" si="22"/>
        <v>7.9997333422219254</v>
      </c>
      <c r="K123" s="17">
        <f t="shared" si="23"/>
        <v>39.99946668444385</v>
      </c>
      <c r="L123" s="21"/>
    </row>
    <row r="124" spans="1:12" ht="12.75">
      <c r="A124" s="8">
        <v>13</v>
      </c>
      <c r="B124" s="16" t="s">
        <v>111</v>
      </c>
      <c r="C124" s="17"/>
      <c r="D124" s="17">
        <v>13</v>
      </c>
      <c r="E124" s="17"/>
      <c r="F124" s="17"/>
      <c r="G124" s="16"/>
      <c r="H124" s="17">
        <v>4</v>
      </c>
      <c r="I124" s="17">
        <f t="shared" si="21"/>
        <v>17</v>
      </c>
      <c r="J124" s="17">
        <f t="shared" si="22"/>
        <v>8.499575021248937</v>
      </c>
      <c r="K124" s="17">
        <f t="shared" si="23"/>
        <v>33.999150042497874</v>
      </c>
      <c r="L124" s="21"/>
    </row>
    <row r="125" spans="1:12" ht="12.75">
      <c r="A125" s="8">
        <v>14</v>
      </c>
      <c r="B125" s="16" t="s">
        <v>112</v>
      </c>
      <c r="C125" s="17"/>
      <c r="D125" s="17">
        <v>6</v>
      </c>
      <c r="E125" s="17"/>
      <c r="F125" s="17">
        <v>8</v>
      </c>
      <c r="G125" s="16"/>
      <c r="H125" s="17">
        <v>3</v>
      </c>
      <c r="I125" s="17">
        <f t="shared" si="21"/>
        <v>17</v>
      </c>
      <c r="J125" s="17">
        <f t="shared" si="22"/>
        <v>5.666477784073864</v>
      </c>
      <c r="K125" s="17">
        <f t="shared" si="23"/>
        <v>28.332955568147728</v>
      </c>
      <c r="L125" s="21"/>
    </row>
    <row r="126" spans="1:12" ht="12.75">
      <c r="A126" s="10">
        <v>15</v>
      </c>
      <c r="B126" s="16" t="s">
        <v>113</v>
      </c>
      <c r="C126" s="17"/>
      <c r="D126" s="17"/>
      <c r="E126" s="17"/>
      <c r="F126" s="17"/>
      <c r="G126" s="17"/>
      <c r="H126" s="17">
        <v>5</v>
      </c>
      <c r="I126" s="17">
        <f t="shared" si="21"/>
        <v>5</v>
      </c>
      <c r="J126" s="17">
        <f t="shared" si="22"/>
        <v>4.999500049995</v>
      </c>
      <c r="K126" s="17">
        <f t="shared" si="23"/>
        <v>14.99900009999</v>
      </c>
      <c r="L126" s="24"/>
    </row>
    <row r="127" spans="1:12" ht="12.75">
      <c r="A127" s="22"/>
      <c r="B127" s="21"/>
      <c r="C127" s="20"/>
      <c r="D127" s="20"/>
      <c r="E127" s="20"/>
      <c r="F127" s="20"/>
      <c r="G127" s="20"/>
      <c r="H127" s="20"/>
      <c r="I127" s="20"/>
      <c r="J127" s="20"/>
      <c r="K127" s="20"/>
      <c r="L127" s="24"/>
    </row>
    <row r="128" ht="12.75">
      <c r="A128" s="15" t="s">
        <v>114</v>
      </c>
    </row>
    <row r="129" spans="2:11" ht="12.75">
      <c r="B129" s="3" t="s">
        <v>2</v>
      </c>
      <c r="C129" s="2">
        <v>36897</v>
      </c>
      <c r="D129" s="2">
        <v>36911</v>
      </c>
      <c r="E129" s="2">
        <v>36925</v>
      </c>
      <c r="F129" s="2">
        <v>36939</v>
      </c>
      <c r="G129" s="2">
        <v>36953</v>
      </c>
      <c r="H129" s="2">
        <v>36967</v>
      </c>
      <c r="I129" s="2" t="s">
        <v>3</v>
      </c>
      <c r="J129" s="3" t="s">
        <v>4</v>
      </c>
      <c r="K129" s="3" t="s">
        <v>5</v>
      </c>
    </row>
    <row r="130" spans="1:12" ht="12.75">
      <c r="A130" s="8">
        <v>1</v>
      </c>
      <c r="B130" s="16" t="s">
        <v>115</v>
      </c>
      <c r="C130" s="17">
        <v>10</v>
      </c>
      <c r="D130" s="17">
        <v>14</v>
      </c>
      <c r="E130" s="17">
        <v>12</v>
      </c>
      <c r="F130" s="17">
        <v>11</v>
      </c>
      <c r="G130" s="17">
        <v>16</v>
      </c>
      <c r="H130" s="17">
        <v>7.5</v>
      </c>
      <c r="I130" s="17">
        <f>SUM(C130:H130)</f>
        <v>70.5</v>
      </c>
      <c r="J130" s="17">
        <f>(I130)/(COUNT(C130:H130)+0.0001)</f>
        <v>11.749804169930501</v>
      </c>
      <c r="K130" s="17">
        <f>I130+(2*J130)</f>
        <v>93.999608339861</v>
      </c>
      <c r="L130" s="21"/>
    </row>
    <row r="131" spans="1:12" ht="12.75">
      <c r="A131" s="8">
        <v>2</v>
      </c>
      <c r="B131" s="16" t="s">
        <v>116</v>
      </c>
      <c r="C131" s="17">
        <v>12</v>
      </c>
      <c r="D131" s="17">
        <v>11</v>
      </c>
      <c r="E131" s="17">
        <v>4</v>
      </c>
      <c r="F131" s="17">
        <v>15</v>
      </c>
      <c r="G131" s="17">
        <v>10</v>
      </c>
      <c r="H131" s="17">
        <v>12</v>
      </c>
      <c r="I131" s="17">
        <f aca="true" t="shared" si="24" ref="I131:I142">SUM(C131:H131)</f>
        <v>64</v>
      </c>
      <c r="J131" s="17">
        <f aca="true" t="shared" si="25" ref="J131:J142">(I131)/(COUNT(C131:H131)+0.0001)</f>
        <v>10.666488891851802</v>
      </c>
      <c r="K131" s="17">
        <f aca="true" t="shared" si="26" ref="K131:K142">I131+(2*J131)</f>
        <v>85.3329777837036</v>
      </c>
      <c r="L131" s="21"/>
    </row>
    <row r="132" spans="1:12" ht="12.75">
      <c r="A132" s="8">
        <v>3</v>
      </c>
      <c r="B132" s="16" t="s">
        <v>117</v>
      </c>
      <c r="C132" s="17">
        <v>6</v>
      </c>
      <c r="D132" s="17">
        <v>8</v>
      </c>
      <c r="E132" s="17">
        <v>13</v>
      </c>
      <c r="F132" s="17">
        <v>15</v>
      </c>
      <c r="G132" s="17">
        <v>4</v>
      </c>
      <c r="H132" s="17">
        <v>13</v>
      </c>
      <c r="I132" s="17">
        <f t="shared" si="24"/>
        <v>59</v>
      </c>
      <c r="J132" s="17">
        <f t="shared" si="25"/>
        <v>9.83316944717588</v>
      </c>
      <c r="K132" s="17">
        <f t="shared" si="26"/>
        <v>78.66633889435175</v>
      </c>
      <c r="L132" s="21"/>
    </row>
    <row r="133" spans="1:12" ht="12.75">
      <c r="A133" s="8">
        <v>4</v>
      </c>
      <c r="B133" s="16" t="s">
        <v>118</v>
      </c>
      <c r="C133" s="17">
        <v>8</v>
      </c>
      <c r="D133" s="17">
        <v>6.5</v>
      </c>
      <c r="E133" s="17">
        <v>11</v>
      </c>
      <c r="F133" s="17">
        <v>10</v>
      </c>
      <c r="G133" s="17">
        <v>7.5</v>
      </c>
      <c r="H133" s="17">
        <v>8</v>
      </c>
      <c r="I133" s="17">
        <f t="shared" si="24"/>
        <v>51</v>
      </c>
      <c r="J133" s="17">
        <f t="shared" si="25"/>
        <v>8.499858335694405</v>
      </c>
      <c r="K133" s="17">
        <f t="shared" si="26"/>
        <v>67.99971667138881</v>
      </c>
      <c r="L133" s="21"/>
    </row>
    <row r="134" spans="1:12" ht="12.75">
      <c r="A134" s="8">
        <v>5</v>
      </c>
      <c r="B134" s="16" t="s">
        <v>119</v>
      </c>
      <c r="C134" s="16"/>
      <c r="D134" s="17">
        <v>11</v>
      </c>
      <c r="E134" s="17">
        <v>13</v>
      </c>
      <c r="F134" s="17"/>
      <c r="G134" s="17"/>
      <c r="H134" s="17">
        <v>14</v>
      </c>
      <c r="I134" s="17">
        <f t="shared" si="24"/>
        <v>38</v>
      </c>
      <c r="J134" s="17">
        <f t="shared" si="25"/>
        <v>12.66624445851805</v>
      </c>
      <c r="K134" s="17">
        <f t="shared" si="26"/>
        <v>63.3324889170361</v>
      </c>
      <c r="L134" s="21"/>
    </row>
    <row r="135" spans="1:12" ht="12.75">
      <c r="A135" s="8">
        <v>6</v>
      </c>
      <c r="B135" s="16" t="s">
        <v>120</v>
      </c>
      <c r="C135" s="17">
        <v>11</v>
      </c>
      <c r="D135" s="17">
        <v>6.5</v>
      </c>
      <c r="E135" s="17">
        <v>7.5</v>
      </c>
      <c r="F135" s="17">
        <v>6</v>
      </c>
      <c r="G135" s="17">
        <v>6.5</v>
      </c>
      <c r="H135" s="17">
        <v>7.5</v>
      </c>
      <c r="I135" s="17">
        <f t="shared" si="24"/>
        <v>45</v>
      </c>
      <c r="J135" s="17">
        <f t="shared" si="25"/>
        <v>7.499875002083299</v>
      </c>
      <c r="K135" s="17">
        <f t="shared" si="26"/>
        <v>59.9997500041666</v>
      </c>
      <c r="L135" s="21"/>
    </row>
    <row r="136" spans="1:12" ht="12.75">
      <c r="A136" s="8">
        <v>7</v>
      </c>
      <c r="B136" s="16" t="s">
        <v>121</v>
      </c>
      <c r="C136" s="17">
        <v>7</v>
      </c>
      <c r="D136" s="17">
        <v>5</v>
      </c>
      <c r="E136" s="17">
        <v>4</v>
      </c>
      <c r="F136" s="17">
        <v>8</v>
      </c>
      <c r="G136" s="17">
        <v>6.5</v>
      </c>
      <c r="H136" s="17">
        <v>11</v>
      </c>
      <c r="I136" s="17">
        <f t="shared" si="24"/>
        <v>41.5</v>
      </c>
      <c r="J136" s="17">
        <f t="shared" si="25"/>
        <v>6.916551390810153</v>
      </c>
      <c r="K136" s="17">
        <f t="shared" si="26"/>
        <v>55.333102781620305</v>
      </c>
      <c r="L136" s="21"/>
    </row>
    <row r="137" spans="1:12" ht="12.75">
      <c r="A137" s="8">
        <v>8</v>
      </c>
      <c r="B137" s="16" t="s">
        <v>122</v>
      </c>
      <c r="C137" s="17"/>
      <c r="D137" s="17">
        <v>4</v>
      </c>
      <c r="E137" s="17">
        <v>7.5</v>
      </c>
      <c r="F137" s="17"/>
      <c r="G137" s="17">
        <v>14</v>
      </c>
      <c r="H137" s="17">
        <v>5</v>
      </c>
      <c r="I137" s="17">
        <f t="shared" si="24"/>
        <v>30.5</v>
      </c>
      <c r="J137" s="17">
        <f t="shared" si="25"/>
        <v>7.624809379765506</v>
      </c>
      <c r="K137" s="17">
        <f>I137+(2*J137)</f>
        <v>45.74961875953101</v>
      </c>
      <c r="L137" s="21"/>
    </row>
    <row r="138" spans="1:12" ht="12.75">
      <c r="A138" s="8">
        <v>9</v>
      </c>
      <c r="B138" s="16" t="s">
        <v>123</v>
      </c>
      <c r="C138" s="17"/>
      <c r="D138" s="17">
        <v>6</v>
      </c>
      <c r="E138" s="17"/>
      <c r="F138" s="17">
        <v>9</v>
      </c>
      <c r="G138" s="17">
        <v>11</v>
      </c>
      <c r="H138" s="17"/>
      <c r="I138" s="17">
        <f t="shared" si="24"/>
        <v>26</v>
      </c>
      <c r="J138" s="17">
        <f t="shared" si="25"/>
        <v>8.666377787407086</v>
      </c>
      <c r="K138" s="17">
        <f t="shared" si="26"/>
        <v>43.33275557481417</v>
      </c>
      <c r="L138" s="21"/>
    </row>
    <row r="139" spans="1:12" ht="12.75">
      <c r="A139" s="8">
        <v>10</v>
      </c>
      <c r="B139" s="16" t="s">
        <v>124</v>
      </c>
      <c r="C139" s="17">
        <v>3</v>
      </c>
      <c r="D139" s="17">
        <v>3</v>
      </c>
      <c r="E139" s="17"/>
      <c r="F139" s="17"/>
      <c r="G139" s="17">
        <v>7.5</v>
      </c>
      <c r="H139" s="17">
        <v>7.5</v>
      </c>
      <c r="I139" s="17">
        <f t="shared" si="24"/>
        <v>21</v>
      </c>
      <c r="J139" s="17">
        <f t="shared" si="25"/>
        <v>5.249868753281168</v>
      </c>
      <c r="K139" s="17">
        <f>I139+(2*J139)</f>
        <v>31.499737506562337</v>
      </c>
      <c r="L139" s="21"/>
    </row>
    <row r="140" spans="1:12" ht="12.75">
      <c r="A140" s="8">
        <v>11</v>
      </c>
      <c r="B140" s="16" t="s">
        <v>125</v>
      </c>
      <c r="C140" s="17">
        <v>9</v>
      </c>
      <c r="D140" s="17">
        <v>3</v>
      </c>
      <c r="E140" s="17"/>
      <c r="F140" s="17"/>
      <c r="G140" s="17">
        <v>4</v>
      </c>
      <c r="H140" s="17"/>
      <c r="I140" s="17">
        <f t="shared" si="24"/>
        <v>16</v>
      </c>
      <c r="J140" s="17">
        <f t="shared" si="25"/>
        <v>5.333155561481283</v>
      </c>
      <c r="K140" s="17">
        <f t="shared" si="26"/>
        <v>26.66631112296257</v>
      </c>
      <c r="L140" s="21"/>
    </row>
    <row r="141" spans="1:12" ht="12.75">
      <c r="A141" s="8">
        <v>12</v>
      </c>
      <c r="B141" s="16" t="s">
        <v>126</v>
      </c>
      <c r="C141" s="17"/>
      <c r="D141" s="17"/>
      <c r="E141" s="17">
        <v>6</v>
      </c>
      <c r="F141" s="17">
        <v>4</v>
      </c>
      <c r="G141" s="17"/>
      <c r="H141" s="17">
        <v>5</v>
      </c>
      <c r="I141" s="17">
        <f t="shared" si="24"/>
        <v>15</v>
      </c>
      <c r="J141" s="17">
        <f t="shared" si="25"/>
        <v>4.9998333388887035</v>
      </c>
      <c r="K141" s="17">
        <f t="shared" si="26"/>
        <v>24.999666677777405</v>
      </c>
      <c r="L141" s="21"/>
    </row>
    <row r="142" spans="1:12" ht="12.75">
      <c r="A142" s="8">
        <v>13</v>
      </c>
      <c r="B142" s="16" t="s">
        <v>127</v>
      </c>
      <c r="C142" s="17">
        <v>3</v>
      </c>
      <c r="D142" s="17">
        <v>3</v>
      </c>
      <c r="E142" s="17">
        <v>3</v>
      </c>
      <c r="F142" s="17">
        <v>3</v>
      </c>
      <c r="G142" s="17">
        <v>3</v>
      </c>
      <c r="H142" s="17">
        <v>3</v>
      </c>
      <c r="I142" s="17">
        <f t="shared" si="24"/>
        <v>18</v>
      </c>
      <c r="J142" s="17">
        <f t="shared" si="25"/>
        <v>2.9999500008333198</v>
      </c>
      <c r="K142" s="17">
        <f t="shared" si="26"/>
        <v>23.99990000166664</v>
      </c>
      <c r="L142" s="21"/>
    </row>
    <row r="143" spans="1:12" ht="12.75">
      <c r="A143" s="9"/>
      <c r="B143" s="21"/>
      <c r="C143" s="20"/>
      <c r="D143" s="20"/>
      <c r="E143" s="20"/>
      <c r="F143" s="20"/>
      <c r="G143" s="20"/>
      <c r="H143" s="20"/>
      <c r="I143" s="20"/>
      <c r="J143" s="20"/>
      <c r="K143" s="20"/>
      <c r="L143" s="21"/>
    </row>
    <row r="144" ht="12.75">
      <c r="A144" s="15" t="s">
        <v>128</v>
      </c>
    </row>
    <row r="145" spans="1:14" ht="12.75">
      <c r="A145" s="15"/>
      <c r="B145" s="5" t="s">
        <v>2</v>
      </c>
      <c r="C145" s="4">
        <v>36897</v>
      </c>
      <c r="D145" s="4">
        <v>36911</v>
      </c>
      <c r="E145" s="4">
        <v>36925</v>
      </c>
      <c r="F145" s="4">
        <v>36939</v>
      </c>
      <c r="G145" s="4">
        <v>36953</v>
      </c>
      <c r="H145" s="4">
        <v>36967</v>
      </c>
      <c r="I145" s="4">
        <v>36981</v>
      </c>
      <c r="J145" s="4">
        <v>37002</v>
      </c>
      <c r="K145" s="4">
        <v>37009</v>
      </c>
      <c r="L145" s="5" t="s">
        <v>3</v>
      </c>
      <c r="M145" s="5" t="s">
        <v>4</v>
      </c>
      <c r="N145" s="5" t="s">
        <v>5</v>
      </c>
    </row>
    <row r="146" spans="1:14" ht="12.75">
      <c r="A146" s="8">
        <v>1</v>
      </c>
      <c r="B146" s="16" t="s">
        <v>129</v>
      </c>
      <c r="C146" s="17"/>
      <c r="D146" s="17">
        <v>15</v>
      </c>
      <c r="E146" s="17">
        <v>13</v>
      </c>
      <c r="F146" s="17"/>
      <c r="G146" s="17">
        <v>15</v>
      </c>
      <c r="H146" s="17">
        <v>15</v>
      </c>
      <c r="I146" s="17">
        <v>15</v>
      </c>
      <c r="J146" s="17">
        <v>14</v>
      </c>
      <c r="K146" s="17"/>
      <c r="L146" s="17">
        <f aca="true" t="shared" si="27" ref="L146:L155">SUM(C146:K146)</f>
        <v>87</v>
      </c>
      <c r="M146" s="17">
        <f aca="true" t="shared" si="28" ref="M146:M155">(L146)/(COUNT(C146:K146)+0.0001)</f>
        <v>14.499758337361044</v>
      </c>
      <c r="N146" s="17">
        <f>L146+(2*M146)</f>
        <v>115.99951667472209</v>
      </c>
    </row>
    <row r="147" spans="1:14" ht="12.75">
      <c r="A147" s="8">
        <v>2</v>
      </c>
      <c r="B147" s="16" t="s">
        <v>130</v>
      </c>
      <c r="C147" s="17">
        <v>13</v>
      </c>
      <c r="D147" s="17">
        <v>14</v>
      </c>
      <c r="E147" s="17">
        <v>15</v>
      </c>
      <c r="F147" s="17">
        <v>12</v>
      </c>
      <c r="G147" s="17">
        <v>9</v>
      </c>
      <c r="H147" s="17"/>
      <c r="I147" s="17"/>
      <c r="J147" s="17">
        <v>5</v>
      </c>
      <c r="K147" s="17"/>
      <c r="L147" s="17">
        <f t="shared" si="27"/>
        <v>68</v>
      </c>
      <c r="M147" s="17">
        <f t="shared" si="28"/>
        <v>11.33314444759254</v>
      </c>
      <c r="N147" s="17">
        <f aca="true" t="shared" si="29" ref="N147:N155">L147+(2*M147)</f>
        <v>90.66628889518508</v>
      </c>
    </row>
    <row r="148" spans="1:14" ht="12.75">
      <c r="A148" s="8">
        <v>3</v>
      </c>
      <c r="B148" s="16" t="s">
        <v>131</v>
      </c>
      <c r="C148" s="17">
        <v>14</v>
      </c>
      <c r="D148" s="17">
        <v>12</v>
      </c>
      <c r="E148" s="17">
        <v>9</v>
      </c>
      <c r="F148" s="17">
        <v>11</v>
      </c>
      <c r="G148" s="17">
        <v>10</v>
      </c>
      <c r="H148" s="17"/>
      <c r="I148" s="17">
        <v>8</v>
      </c>
      <c r="J148" s="17">
        <v>4</v>
      </c>
      <c r="K148" s="17"/>
      <c r="L148" s="17">
        <f t="shared" si="27"/>
        <v>68</v>
      </c>
      <c r="M148" s="17">
        <f t="shared" si="28"/>
        <v>9.71414694075799</v>
      </c>
      <c r="N148" s="17">
        <f>L148+(2*M148)</f>
        <v>87.42829388151598</v>
      </c>
    </row>
    <row r="149" spans="1:14" ht="12.75">
      <c r="A149" s="8">
        <v>4</v>
      </c>
      <c r="B149" s="16" t="s">
        <v>132</v>
      </c>
      <c r="C149" s="17">
        <v>19</v>
      </c>
      <c r="D149" s="17"/>
      <c r="E149" s="17">
        <v>11</v>
      </c>
      <c r="F149" s="17"/>
      <c r="G149" s="17">
        <v>13</v>
      </c>
      <c r="H149" s="17"/>
      <c r="I149" s="17"/>
      <c r="J149" s="17">
        <v>12</v>
      </c>
      <c r="K149" s="17"/>
      <c r="L149" s="17">
        <f t="shared" si="27"/>
        <v>55</v>
      </c>
      <c r="M149" s="17">
        <f t="shared" si="28"/>
        <v>13.749656258593536</v>
      </c>
      <c r="N149" s="17">
        <f t="shared" si="29"/>
        <v>82.49931251718706</v>
      </c>
    </row>
    <row r="150" spans="1:14" ht="12.75">
      <c r="A150" s="8">
        <v>5</v>
      </c>
      <c r="B150" s="16" t="s">
        <v>133</v>
      </c>
      <c r="C150" s="17">
        <v>10</v>
      </c>
      <c r="D150" s="17">
        <v>9</v>
      </c>
      <c r="E150" s="17">
        <v>6</v>
      </c>
      <c r="F150" s="17">
        <v>5</v>
      </c>
      <c r="G150" s="17">
        <v>7</v>
      </c>
      <c r="H150" s="17">
        <v>10</v>
      </c>
      <c r="I150" s="17"/>
      <c r="J150" s="17"/>
      <c r="K150" s="17">
        <v>15</v>
      </c>
      <c r="L150" s="17">
        <f t="shared" si="27"/>
        <v>62</v>
      </c>
      <c r="M150" s="17">
        <f t="shared" si="28"/>
        <v>8.857016328338167</v>
      </c>
      <c r="N150" s="17">
        <f t="shared" si="29"/>
        <v>79.71403265667634</v>
      </c>
    </row>
    <row r="151" spans="1:14" ht="12.75">
      <c r="A151" s="8">
        <v>6</v>
      </c>
      <c r="B151" s="16" t="s">
        <v>134</v>
      </c>
      <c r="C151" s="17">
        <v>9</v>
      </c>
      <c r="D151" s="17">
        <v>11</v>
      </c>
      <c r="E151" s="17"/>
      <c r="F151" s="17">
        <v>5</v>
      </c>
      <c r="G151" s="17">
        <v>13</v>
      </c>
      <c r="H151" s="17">
        <v>8</v>
      </c>
      <c r="I151" s="17"/>
      <c r="J151" s="17"/>
      <c r="K151" s="17"/>
      <c r="L151" s="17">
        <f t="shared" si="27"/>
        <v>46</v>
      </c>
      <c r="M151" s="17">
        <f t="shared" si="28"/>
        <v>9.199816003679928</v>
      </c>
      <c r="N151" s="17">
        <f t="shared" si="29"/>
        <v>64.39963200735986</v>
      </c>
    </row>
    <row r="152" spans="1:14" ht="12.75">
      <c r="A152" s="8">
        <v>7</v>
      </c>
      <c r="B152" s="16" t="s">
        <v>135</v>
      </c>
      <c r="C152" s="17">
        <v>7.33</v>
      </c>
      <c r="D152" s="17">
        <v>6.33</v>
      </c>
      <c r="E152" s="17">
        <v>8</v>
      </c>
      <c r="F152" s="17">
        <v>9</v>
      </c>
      <c r="G152" s="17">
        <v>5</v>
      </c>
      <c r="H152" s="17">
        <v>4</v>
      </c>
      <c r="I152" s="17"/>
      <c r="J152" s="17"/>
      <c r="K152" s="17"/>
      <c r="L152" s="17">
        <f t="shared" si="27"/>
        <v>39.66</v>
      </c>
      <c r="M152" s="17">
        <f t="shared" si="28"/>
        <v>6.6098898351694135</v>
      </c>
      <c r="N152" s="17">
        <f>L152+(2*M152)</f>
        <v>52.87977967033882</v>
      </c>
    </row>
    <row r="153" spans="1:14" ht="12.75">
      <c r="A153" s="8">
        <v>8</v>
      </c>
      <c r="B153" s="16" t="s">
        <v>136</v>
      </c>
      <c r="C153" s="17"/>
      <c r="D153" s="17">
        <v>7</v>
      </c>
      <c r="E153" s="16"/>
      <c r="F153" s="16"/>
      <c r="G153" s="17">
        <v>6</v>
      </c>
      <c r="H153" s="17"/>
      <c r="I153" s="17">
        <v>10</v>
      </c>
      <c r="J153" s="17"/>
      <c r="K153" s="17"/>
      <c r="L153" s="17">
        <f t="shared" si="27"/>
        <v>23</v>
      </c>
      <c r="M153" s="17">
        <f t="shared" si="28"/>
        <v>7.666411119629345</v>
      </c>
      <c r="N153" s="17">
        <f>L153+(2*M153)</f>
        <v>38.33282223925869</v>
      </c>
    </row>
    <row r="154" spans="1:14" ht="12.75">
      <c r="A154" s="8">
        <v>9</v>
      </c>
      <c r="B154" s="16" t="s">
        <v>137</v>
      </c>
      <c r="C154" s="17">
        <v>6</v>
      </c>
      <c r="D154" s="17">
        <v>4</v>
      </c>
      <c r="E154" s="17">
        <v>3</v>
      </c>
      <c r="F154" s="17"/>
      <c r="G154" s="17">
        <v>5</v>
      </c>
      <c r="H154" s="17">
        <v>5</v>
      </c>
      <c r="I154" s="17"/>
      <c r="J154" s="17"/>
      <c r="K154" s="17">
        <v>4</v>
      </c>
      <c r="L154" s="17">
        <f>SUM(C154:K154)</f>
        <v>27</v>
      </c>
      <c r="M154" s="17">
        <f>(L154)/(COUNT(C154:K154)+0.0001)</f>
        <v>4.499925001249979</v>
      </c>
      <c r="N154" s="17">
        <f>L154+(2*M154)</f>
        <v>35.999850002499954</v>
      </c>
    </row>
    <row r="155" spans="1:14" ht="12.75">
      <c r="A155" s="8">
        <v>10</v>
      </c>
      <c r="B155" s="16" t="s">
        <v>138</v>
      </c>
      <c r="C155" s="17"/>
      <c r="D155" s="17">
        <v>8</v>
      </c>
      <c r="E155" s="17">
        <v>4</v>
      </c>
      <c r="F155" s="17"/>
      <c r="G155" s="17"/>
      <c r="H155" s="17"/>
      <c r="I155" s="17">
        <v>4</v>
      </c>
      <c r="J155" s="17"/>
      <c r="K155" s="17"/>
      <c r="L155" s="17">
        <f t="shared" si="27"/>
        <v>16</v>
      </c>
      <c r="M155" s="17">
        <f t="shared" si="28"/>
        <v>5.333155561481283</v>
      </c>
      <c r="N155" s="17">
        <f t="shared" si="29"/>
        <v>26.66631112296257</v>
      </c>
    </row>
    <row r="156" spans="1:14" ht="12.75">
      <c r="A156" s="9"/>
      <c r="B156" s="21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</row>
    <row r="157" spans="1:12" ht="12.75">
      <c r="A157" s="12" t="s">
        <v>139</v>
      </c>
      <c r="B157" s="21"/>
      <c r="C157" s="20"/>
      <c r="D157" s="20"/>
      <c r="E157" s="20"/>
      <c r="F157" s="20"/>
      <c r="G157" s="20"/>
      <c r="H157" s="20"/>
      <c r="I157" s="20"/>
      <c r="J157" s="20"/>
      <c r="K157" s="20"/>
      <c r="L157" s="20"/>
    </row>
    <row r="158" spans="2:12" ht="12.75">
      <c r="B158" s="3" t="s">
        <v>2</v>
      </c>
      <c r="C158" s="2">
        <v>36897</v>
      </c>
      <c r="D158" s="2">
        <v>36911</v>
      </c>
      <c r="E158" s="2">
        <v>36925</v>
      </c>
      <c r="F158" s="2">
        <v>36939</v>
      </c>
      <c r="G158" s="2">
        <v>36953</v>
      </c>
      <c r="H158" s="2">
        <v>36967</v>
      </c>
      <c r="I158" s="2" t="s">
        <v>3</v>
      </c>
      <c r="J158" s="3" t="s">
        <v>4</v>
      </c>
      <c r="K158" s="3" t="s">
        <v>5</v>
      </c>
      <c r="L158" s="20"/>
    </row>
    <row r="159" spans="1:12" ht="12.75">
      <c r="A159" s="8">
        <v>1</v>
      </c>
      <c r="B159" s="16" t="s">
        <v>140</v>
      </c>
      <c r="C159" s="17">
        <v>14</v>
      </c>
      <c r="D159" s="17">
        <v>7.5</v>
      </c>
      <c r="E159" s="17">
        <v>15</v>
      </c>
      <c r="F159" s="17">
        <v>6</v>
      </c>
      <c r="G159" s="17">
        <v>16</v>
      </c>
      <c r="H159" s="17">
        <v>9.5</v>
      </c>
      <c r="I159" s="17">
        <f aca="true" t="shared" si="30" ref="I159:I169">SUM(C159:H159)</f>
        <v>68</v>
      </c>
      <c r="J159" s="17">
        <f aca="true" t="shared" si="31" ref="J159:J169">(I159)/(COUNT(C159:H159)+0.0001)</f>
        <v>11.33314444759254</v>
      </c>
      <c r="K159" s="17">
        <f>I159+(2*J159)</f>
        <v>90.66628889518508</v>
      </c>
      <c r="L159" s="20"/>
    </row>
    <row r="160" spans="1:12" ht="12.75">
      <c r="A160" s="8">
        <v>2</v>
      </c>
      <c r="B160" s="16" t="s">
        <v>141</v>
      </c>
      <c r="C160" s="17">
        <v>6.5</v>
      </c>
      <c r="D160" s="17">
        <v>10</v>
      </c>
      <c r="E160" s="17">
        <v>14</v>
      </c>
      <c r="F160" s="17">
        <v>7.5</v>
      </c>
      <c r="G160" s="17">
        <v>14</v>
      </c>
      <c r="H160" s="17">
        <v>16</v>
      </c>
      <c r="I160" s="17">
        <f t="shared" si="30"/>
        <v>68</v>
      </c>
      <c r="J160" s="17">
        <f t="shared" si="31"/>
        <v>11.33314444759254</v>
      </c>
      <c r="K160" s="17">
        <f aca="true" t="shared" si="32" ref="K160:K168">I160+(2*J160)</f>
        <v>90.66628889518508</v>
      </c>
      <c r="L160" s="20"/>
    </row>
    <row r="161" spans="1:12" ht="12.75">
      <c r="A161" s="8">
        <v>3</v>
      </c>
      <c r="B161" s="16" t="s">
        <v>142</v>
      </c>
      <c r="C161" s="17">
        <v>12</v>
      </c>
      <c r="D161" s="17">
        <v>6</v>
      </c>
      <c r="E161" s="17">
        <v>11</v>
      </c>
      <c r="F161" s="17">
        <v>14</v>
      </c>
      <c r="G161" s="17">
        <v>8</v>
      </c>
      <c r="H161" s="17">
        <v>7.5</v>
      </c>
      <c r="I161" s="17">
        <f t="shared" si="30"/>
        <v>58.5</v>
      </c>
      <c r="J161" s="17">
        <f t="shared" si="31"/>
        <v>9.749837502708289</v>
      </c>
      <c r="K161" s="17">
        <f>I161+(2*J161)</f>
        <v>77.99967500541658</v>
      </c>
      <c r="L161" s="20"/>
    </row>
    <row r="162" spans="1:12" ht="12.75">
      <c r="A162" s="8">
        <v>4</v>
      </c>
      <c r="B162" s="16" t="s">
        <v>143</v>
      </c>
      <c r="C162" s="17">
        <v>5</v>
      </c>
      <c r="D162" s="17">
        <v>9</v>
      </c>
      <c r="E162" s="17">
        <v>6</v>
      </c>
      <c r="F162" s="17">
        <v>10</v>
      </c>
      <c r="G162" s="17">
        <v>13</v>
      </c>
      <c r="H162" s="17">
        <v>14</v>
      </c>
      <c r="I162" s="17">
        <f t="shared" si="30"/>
        <v>57</v>
      </c>
      <c r="J162" s="17">
        <f t="shared" si="31"/>
        <v>9.499841669305512</v>
      </c>
      <c r="K162" s="17">
        <f t="shared" si="32"/>
        <v>75.99968333861102</v>
      </c>
      <c r="L162" s="20"/>
    </row>
    <row r="163" spans="1:12" ht="12.75">
      <c r="A163" s="8">
        <v>5</v>
      </c>
      <c r="B163" s="16" t="s">
        <v>144</v>
      </c>
      <c r="C163" s="17">
        <v>6.66</v>
      </c>
      <c r="D163" s="17">
        <v>7</v>
      </c>
      <c r="E163" s="17">
        <v>9</v>
      </c>
      <c r="F163" s="17">
        <v>10</v>
      </c>
      <c r="G163" s="17">
        <v>6.3</v>
      </c>
      <c r="H163" s="17">
        <v>7.5</v>
      </c>
      <c r="I163" s="17">
        <f t="shared" si="30"/>
        <v>46.459999999999994</v>
      </c>
      <c r="J163" s="17">
        <f t="shared" si="31"/>
        <v>7.743204279928667</v>
      </c>
      <c r="K163" s="17">
        <f>I163+(2*J163)</f>
        <v>61.94640855985733</v>
      </c>
      <c r="L163" s="20"/>
    </row>
    <row r="164" spans="1:12" ht="12.75">
      <c r="A164" s="8">
        <v>6</v>
      </c>
      <c r="B164" s="16" t="s">
        <v>145</v>
      </c>
      <c r="C164" s="17">
        <v>4</v>
      </c>
      <c r="D164" s="17">
        <v>3</v>
      </c>
      <c r="E164" s="17">
        <v>9</v>
      </c>
      <c r="F164" s="17">
        <v>13</v>
      </c>
      <c r="G164" s="17">
        <v>5</v>
      </c>
      <c r="H164" s="17">
        <v>11</v>
      </c>
      <c r="I164" s="17">
        <f t="shared" si="30"/>
        <v>45</v>
      </c>
      <c r="J164" s="17">
        <f t="shared" si="31"/>
        <v>7.499875002083299</v>
      </c>
      <c r="K164" s="17">
        <f>I164+(2*J164)</f>
        <v>59.9997500041666</v>
      </c>
      <c r="L164" s="20"/>
    </row>
    <row r="165" spans="1:11" ht="12.75">
      <c r="A165" s="8">
        <v>7</v>
      </c>
      <c r="B165" s="16" t="s">
        <v>146</v>
      </c>
      <c r="C165" s="17">
        <v>10</v>
      </c>
      <c r="D165" s="17">
        <v>9</v>
      </c>
      <c r="E165" s="17">
        <v>6</v>
      </c>
      <c r="F165" s="17">
        <v>7</v>
      </c>
      <c r="G165" s="17">
        <v>6.3</v>
      </c>
      <c r="H165" s="17">
        <v>4</v>
      </c>
      <c r="I165" s="17">
        <f t="shared" si="30"/>
        <v>42.3</v>
      </c>
      <c r="J165" s="17">
        <f t="shared" si="31"/>
        <v>7.049882501958301</v>
      </c>
      <c r="K165" s="17">
        <f>I165+(2*J165)</f>
        <v>56.3997650039166</v>
      </c>
    </row>
    <row r="166" spans="1:11" ht="12.75">
      <c r="A166" s="8">
        <v>8</v>
      </c>
      <c r="B166" s="16" t="s">
        <v>147</v>
      </c>
      <c r="C166" s="17">
        <v>5</v>
      </c>
      <c r="D166" s="17">
        <v>6</v>
      </c>
      <c r="E166" s="17">
        <v>6</v>
      </c>
      <c r="F166" s="17">
        <v>5</v>
      </c>
      <c r="G166" s="17">
        <v>5</v>
      </c>
      <c r="H166" s="17">
        <v>8</v>
      </c>
      <c r="I166" s="17">
        <f t="shared" si="30"/>
        <v>35</v>
      </c>
      <c r="J166" s="17">
        <f t="shared" si="31"/>
        <v>5.833236112731455</v>
      </c>
      <c r="K166" s="17">
        <f t="shared" si="32"/>
        <v>46.66647222546291</v>
      </c>
    </row>
    <row r="167" spans="1:11" ht="12.75">
      <c r="A167" s="8">
        <v>9</v>
      </c>
      <c r="B167" s="16" t="s">
        <v>148</v>
      </c>
      <c r="C167" s="17"/>
      <c r="D167" s="17"/>
      <c r="E167" s="17">
        <v>8</v>
      </c>
      <c r="F167" s="17">
        <v>5</v>
      </c>
      <c r="G167" s="17">
        <v>7</v>
      </c>
      <c r="H167" s="17">
        <v>9</v>
      </c>
      <c r="I167" s="17">
        <f t="shared" si="30"/>
        <v>29</v>
      </c>
      <c r="J167" s="17">
        <f t="shared" si="31"/>
        <v>7.249818754531137</v>
      </c>
      <c r="K167" s="17">
        <f t="shared" si="32"/>
        <v>43.499637509062275</v>
      </c>
    </row>
    <row r="168" spans="1:11" ht="12.75">
      <c r="A168" s="8">
        <v>10</v>
      </c>
      <c r="B168" s="16" t="s">
        <v>149</v>
      </c>
      <c r="C168" s="17">
        <v>7</v>
      </c>
      <c r="D168" s="17">
        <v>6</v>
      </c>
      <c r="E168" s="17">
        <v>4</v>
      </c>
      <c r="F168" s="17">
        <v>5</v>
      </c>
      <c r="G168" s="17">
        <v>6.3</v>
      </c>
      <c r="H168" s="17">
        <v>3</v>
      </c>
      <c r="I168" s="17">
        <f t="shared" si="30"/>
        <v>31.3</v>
      </c>
      <c r="J168" s="17">
        <f t="shared" si="31"/>
        <v>5.2165797236712725</v>
      </c>
      <c r="K168" s="17">
        <f t="shared" si="32"/>
        <v>41.733159447342544</v>
      </c>
    </row>
    <row r="169" spans="1:11" ht="12.75">
      <c r="A169" s="8">
        <v>11</v>
      </c>
      <c r="B169" s="16" t="s">
        <v>150</v>
      </c>
      <c r="C169" s="17"/>
      <c r="D169" s="17">
        <v>7.5</v>
      </c>
      <c r="E169" s="17"/>
      <c r="F169" s="17">
        <v>7.5</v>
      </c>
      <c r="G169" s="17"/>
      <c r="H169" s="17">
        <v>9.5</v>
      </c>
      <c r="I169" s="17">
        <f t="shared" si="30"/>
        <v>24.5</v>
      </c>
      <c r="J169" s="17">
        <f t="shared" si="31"/>
        <v>8.166394453518215</v>
      </c>
      <c r="K169" s="17">
        <f>I169+(2*J169)</f>
        <v>40.83278890703643</v>
      </c>
    </row>
    <row r="170" spans="1:11" ht="12.75">
      <c r="A170" s="9"/>
      <c r="B170" s="21"/>
      <c r="C170" s="20"/>
      <c r="D170" s="20"/>
      <c r="E170" s="20"/>
      <c r="F170" s="20"/>
      <c r="G170" s="20"/>
      <c r="H170" s="20"/>
      <c r="I170" s="20"/>
      <c r="J170" s="20"/>
      <c r="K170" s="20"/>
    </row>
    <row r="171" spans="1:10" ht="12.75">
      <c r="A171" s="13" t="s">
        <v>151</v>
      </c>
      <c r="B171" s="21"/>
      <c r="C171" s="20"/>
      <c r="D171" s="20"/>
      <c r="E171" s="20"/>
      <c r="F171" s="20"/>
      <c r="G171" s="20"/>
      <c r="H171" s="20"/>
      <c r="I171" s="20"/>
      <c r="J171" s="20"/>
    </row>
    <row r="172" spans="2:11" ht="12.75">
      <c r="B172" s="3" t="s">
        <v>2</v>
      </c>
      <c r="C172" s="2">
        <v>36897</v>
      </c>
      <c r="D172" s="2">
        <v>36911</v>
      </c>
      <c r="E172" s="2">
        <v>36925</v>
      </c>
      <c r="F172" s="2">
        <v>36939</v>
      </c>
      <c r="G172" s="2">
        <v>36953</v>
      </c>
      <c r="H172" s="2">
        <v>36967</v>
      </c>
      <c r="I172" s="2" t="s">
        <v>3</v>
      </c>
      <c r="J172" s="3" t="s">
        <v>4</v>
      </c>
      <c r="K172" s="3" t="s">
        <v>5</v>
      </c>
    </row>
    <row r="173" spans="1:11" ht="12.75">
      <c r="A173" s="8">
        <v>1</v>
      </c>
      <c r="B173" s="16" t="s">
        <v>152</v>
      </c>
      <c r="C173" s="17">
        <v>12</v>
      </c>
      <c r="D173" s="17">
        <v>13</v>
      </c>
      <c r="E173" s="17">
        <v>10</v>
      </c>
      <c r="F173" s="17">
        <v>15</v>
      </c>
      <c r="G173" s="17">
        <v>13</v>
      </c>
      <c r="H173" s="17">
        <v>16</v>
      </c>
      <c r="I173" s="17">
        <f aca="true" t="shared" si="33" ref="I173:I183">SUM(C173:H173)</f>
        <v>79</v>
      </c>
      <c r="J173" s="17">
        <f aca="true" t="shared" si="34" ref="J173:J183">(I173)/(COUNT(C173:H173)+0.0001)</f>
        <v>13.166447225879569</v>
      </c>
      <c r="K173" s="17">
        <f aca="true" t="shared" si="35" ref="K173:K183">I173+(2*J173)</f>
        <v>105.33289445175913</v>
      </c>
    </row>
    <row r="174" spans="1:11" ht="12.75">
      <c r="A174" s="8">
        <v>2</v>
      </c>
      <c r="B174" s="16" t="s">
        <v>153</v>
      </c>
      <c r="C174" s="17">
        <v>14</v>
      </c>
      <c r="D174" s="17">
        <v>9</v>
      </c>
      <c r="E174" s="17">
        <v>10</v>
      </c>
      <c r="F174" s="17">
        <v>9</v>
      </c>
      <c r="G174" s="17">
        <v>12</v>
      </c>
      <c r="H174" s="17">
        <v>13</v>
      </c>
      <c r="I174" s="17">
        <f t="shared" si="33"/>
        <v>67</v>
      </c>
      <c r="J174" s="17">
        <f t="shared" si="34"/>
        <v>11.166480558657357</v>
      </c>
      <c r="K174" s="17">
        <f t="shared" si="35"/>
        <v>89.33296111731471</v>
      </c>
    </row>
    <row r="175" spans="1:11" ht="12.75">
      <c r="A175" s="8">
        <v>3</v>
      </c>
      <c r="B175" s="16" t="s">
        <v>154</v>
      </c>
      <c r="C175" s="17">
        <v>9</v>
      </c>
      <c r="D175" s="17"/>
      <c r="E175" s="17">
        <v>15</v>
      </c>
      <c r="F175" s="17"/>
      <c r="G175" s="17">
        <v>12</v>
      </c>
      <c r="H175" s="17">
        <v>14</v>
      </c>
      <c r="I175" s="17">
        <f t="shared" si="33"/>
        <v>50</v>
      </c>
      <c r="J175" s="17">
        <f t="shared" si="34"/>
        <v>12.499687507812306</v>
      </c>
      <c r="K175" s="17">
        <f t="shared" si="35"/>
        <v>74.99937501562461</v>
      </c>
    </row>
    <row r="176" spans="1:11" ht="12.75">
      <c r="A176" s="8">
        <v>4</v>
      </c>
      <c r="B176" s="16" t="s">
        <v>155</v>
      </c>
      <c r="C176" s="17">
        <v>8</v>
      </c>
      <c r="D176" s="17">
        <v>11</v>
      </c>
      <c r="E176" s="17">
        <v>15</v>
      </c>
      <c r="F176" s="17">
        <v>8</v>
      </c>
      <c r="G176" s="17">
        <v>7.5</v>
      </c>
      <c r="H176" s="17"/>
      <c r="I176" s="17">
        <f t="shared" si="33"/>
        <v>49.5</v>
      </c>
      <c r="J176" s="17">
        <f t="shared" si="34"/>
        <v>9.899802003959921</v>
      </c>
      <c r="K176" s="17">
        <f t="shared" si="35"/>
        <v>69.29960400791984</v>
      </c>
    </row>
    <row r="177" spans="1:11" ht="12.75">
      <c r="A177" s="8">
        <v>5</v>
      </c>
      <c r="B177" s="16" t="s">
        <v>156</v>
      </c>
      <c r="C177" s="17">
        <v>8</v>
      </c>
      <c r="D177" s="17">
        <v>8</v>
      </c>
      <c r="E177" s="17">
        <v>6</v>
      </c>
      <c r="F177" s="17">
        <v>6</v>
      </c>
      <c r="G177" s="17">
        <v>15</v>
      </c>
      <c r="H177" s="17">
        <v>3</v>
      </c>
      <c r="I177" s="17">
        <f t="shared" si="33"/>
        <v>46</v>
      </c>
      <c r="J177" s="17">
        <f t="shared" si="34"/>
        <v>7.666538891018483</v>
      </c>
      <c r="K177" s="17">
        <f>I177+(2*J177)</f>
        <v>61.333077782036966</v>
      </c>
    </row>
    <row r="178" spans="1:11" ht="12.75">
      <c r="A178" s="8">
        <v>6</v>
      </c>
      <c r="B178" s="16" t="s">
        <v>157</v>
      </c>
      <c r="C178" s="17"/>
      <c r="D178" s="17">
        <v>6</v>
      </c>
      <c r="E178" s="17">
        <v>8</v>
      </c>
      <c r="F178" s="17">
        <v>8</v>
      </c>
      <c r="G178" s="17">
        <v>8</v>
      </c>
      <c r="H178" s="17">
        <v>11</v>
      </c>
      <c r="I178" s="17">
        <f t="shared" si="33"/>
        <v>41</v>
      </c>
      <c r="J178" s="17">
        <f t="shared" si="34"/>
        <v>8.199836003279934</v>
      </c>
      <c r="K178" s="17">
        <f t="shared" si="35"/>
        <v>57.39967200655987</v>
      </c>
    </row>
    <row r="179" spans="1:11" ht="12.75">
      <c r="A179" s="8">
        <v>7</v>
      </c>
      <c r="B179" s="16" t="s">
        <v>158</v>
      </c>
      <c r="C179" s="17"/>
      <c r="D179" s="17"/>
      <c r="E179" s="17">
        <v>9</v>
      </c>
      <c r="F179" s="17">
        <v>15</v>
      </c>
      <c r="G179" s="17">
        <v>10</v>
      </c>
      <c r="H179" s="17"/>
      <c r="I179" s="17">
        <f t="shared" si="33"/>
        <v>34</v>
      </c>
      <c r="J179" s="17">
        <f t="shared" si="34"/>
        <v>11.332955568147728</v>
      </c>
      <c r="K179" s="17">
        <f t="shared" si="35"/>
        <v>56.665911136295456</v>
      </c>
    </row>
    <row r="180" spans="1:11" ht="12.75">
      <c r="A180" s="8">
        <v>8</v>
      </c>
      <c r="B180" s="16" t="s">
        <v>159</v>
      </c>
      <c r="C180" s="17">
        <v>5</v>
      </c>
      <c r="D180" s="17">
        <v>5.5</v>
      </c>
      <c r="E180" s="17">
        <v>5</v>
      </c>
      <c r="F180" s="17">
        <v>11</v>
      </c>
      <c r="G180" s="17">
        <v>7.5</v>
      </c>
      <c r="H180" s="17">
        <v>7</v>
      </c>
      <c r="I180" s="17">
        <f t="shared" si="33"/>
        <v>41</v>
      </c>
      <c r="J180" s="17">
        <f t="shared" si="34"/>
        <v>6.833219446342561</v>
      </c>
      <c r="K180" s="17">
        <f t="shared" si="35"/>
        <v>54.66643889268512</v>
      </c>
    </row>
    <row r="181" spans="1:11" ht="12.75">
      <c r="A181" s="8">
        <v>9</v>
      </c>
      <c r="B181" s="16" t="s">
        <v>160</v>
      </c>
      <c r="C181" s="17">
        <v>4</v>
      </c>
      <c r="D181" s="17">
        <v>3</v>
      </c>
      <c r="E181" s="17"/>
      <c r="F181" s="17">
        <v>5</v>
      </c>
      <c r="G181" s="17">
        <v>5</v>
      </c>
      <c r="H181" s="17">
        <v>8</v>
      </c>
      <c r="I181" s="17">
        <f t="shared" si="33"/>
        <v>25</v>
      </c>
      <c r="J181" s="17">
        <f t="shared" si="34"/>
        <v>4.99990000199996</v>
      </c>
      <c r="K181" s="17">
        <f>I181+(2*J181)</f>
        <v>34.99980000399992</v>
      </c>
    </row>
    <row r="182" spans="1:11" ht="12.75">
      <c r="A182" s="8">
        <v>10</v>
      </c>
      <c r="B182" s="16" t="s">
        <v>161</v>
      </c>
      <c r="C182" s="17">
        <v>6</v>
      </c>
      <c r="D182" s="17">
        <v>5.5</v>
      </c>
      <c r="E182" s="17"/>
      <c r="F182" s="17">
        <v>4</v>
      </c>
      <c r="G182" s="17">
        <v>4</v>
      </c>
      <c r="H182" s="17">
        <v>5</v>
      </c>
      <c r="I182" s="17">
        <f t="shared" si="33"/>
        <v>24.5</v>
      </c>
      <c r="J182" s="17">
        <f t="shared" si="34"/>
        <v>4.899902001959961</v>
      </c>
      <c r="K182" s="17">
        <f t="shared" si="35"/>
        <v>34.299804003919924</v>
      </c>
    </row>
    <row r="183" spans="1:11" ht="12.75">
      <c r="A183" s="8">
        <v>11</v>
      </c>
      <c r="B183" s="16" t="s">
        <v>162</v>
      </c>
      <c r="C183" s="17"/>
      <c r="D183" s="17"/>
      <c r="E183" s="17">
        <v>3</v>
      </c>
      <c r="F183" s="17"/>
      <c r="G183" s="17">
        <v>6</v>
      </c>
      <c r="H183" s="17">
        <v>5</v>
      </c>
      <c r="I183" s="17">
        <f t="shared" si="33"/>
        <v>14</v>
      </c>
      <c r="J183" s="17">
        <f t="shared" si="34"/>
        <v>4.666511116296123</v>
      </c>
      <c r="K183" s="17">
        <f t="shared" si="35"/>
        <v>23.333022232592246</v>
      </c>
    </row>
    <row r="184" spans="1:11" ht="12.75">
      <c r="A184" s="9"/>
      <c r="B184" s="21"/>
      <c r="C184" s="20"/>
      <c r="D184" s="20"/>
      <c r="E184" s="20"/>
      <c r="F184" s="20"/>
      <c r="G184" s="20"/>
      <c r="H184" s="20"/>
      <c r="I184" s="20"/>
      <c r="J184" s="20"/>
      <c r="K184" s="20"/>
    </row>
    <row r="185" spans="1:10" ht="12.75">
      <c r="A185" s="13" t="s">
        <v>163</v>
      </c>
      <c r="B185" s="21"/>
      <c r="C185" s="20"/>
      <c r="D185" s="20"/>
      <c r="E185" s="20"/>
      <c r="F185" s="20"/>
      <c r="G185" s="20"/>
      <c r="H185" s="20"/>
      <c r="I185" s="20"/>
      <c r="J185" s="20"/>
    </row>
    <row r="186" spans="2:13" ht="12.75">
      <c r="B186" s="5" t="s">
        <v>2</v>
      </c>
      <c r="C186" s="4">
        <v>36897</v>
      </c>
      <c r="D186" s="4">
        <v>36911</v>
      </c>
      <c r="E186" s="4">
        <v>36925</v>
      </c>
      <c r="F186" s="4">
        <v>36939</v>
      </c>
      <c r="G186" s="4">
        <v>36953</v>
      </c>
      <c r="H186" s="4">
        <v>36967</v>
      </c>
      <c r="I186" s="4">
        <v>36981</v>
      </c>
      <c r="J186" s="4">
        <v>37009</v>
      </c>
      <c r="K186" s="5" t="s">
        <v>3</v>
      </c>
      <c r="L186" s="5" t="s">
        <v>4</v>
      </c>
      <c r="M186" s="5" t="s">
        <v>5</v>
      </c>
    </row>
    <row r="187" spans="1:13" ht="12.75">
      <c r="A187" s="8">
        <v>1</v>
      </c>
      <c r="B187" s="16" t="s">
        <v>164</v>
      </c>
      <c r="C187" s="17">
        <v>16</v>
      </c>
      <c r="D187" s="17">
        <v>7.66</v>
      </c>
      <c r="E187" s="17"/>
      <c r="F187" s="17">
        <v>14</v>
      </c>
      <c r="G187" s="17">
        <v>18</v>
      </c>
      <c r="H187" s="17">
        <v>12</v>
      </c>
      <c r="I187" s="17">
        <v>15</v>
      </c>
      <c r="J187" s="17"/>
      <c r="K187" s="17">
        <f aca="true" t="shared" si="36" ref="K187:K195">SUM(C187:J187)</f>
        <v>82.66</v>
      </c>
      <c r="L187" s="17">
        <f aca="true" t="shared" si="37" ref="L187:L195">(K187)/(COUNT(C187:J187)+0.0001)</f>
        <v>13.776437059382344</v>
      </c>
      <c r="M187" s="17">
        <f aca="true" t="shared" si="38" ref="M187:M195">K187+(2*L187)</f>
        <v>110.21287411876469</v>
      </c>
    </row>
    <row r="188" spans="1:13" ht="12.75">
      <c r="A188" s="8">
        <v>2</v>
      </c>
      <c r="B188" s="16" t="s">
        <v>165</v>
      </c>
      <c r="C188" s="17"/>
      <c r="D188" s="17">
        <v>15</v>
      </c>
      <c r="E188" s="17">
        <v>14</v>
      </c>
      <c r="F188" s="17">
        <v>16</v>
      </c>
      <c r="G188" s="17"/>
      <c r="H188" s="17">
        <v>14</v>
      </c>
      <c r="I188" s="17">
        <v>19</v>
      </c>
      <c r="J188" s="17"/>
      <c r="K188" s="17">
        <f t="shared" si="36"/>
        <v>78</v>
      </c>
      <c r="L188" s="17">
        <f t="shared" si="37"/>
        <v>15.599688006239877</v>
      </c>
      <c r="M188" s="17">
        <f t="shared" si="38"/>
        <v>109.19937601247975</v>
      </c>
    </row>
    <row r="189" spans="1:13" ht="12.75">
      <c r="A189" s="8">
        <v>3</v>
      </c>
      <c r="B189" s="16" t="s">
        <v>166</v>
      </c>
      <c r="C189" s="17">
        <v>8</v>
      </c>
      <c r="D189" s="17">
        <v>8</v>
      </c>
      <c r="E189" s="17">
        <v>8</v>
      </c>
      <c r="F189" s="17">
        <v>10</v>
      </c>
      <c r="G189" s="17">
        <v>17</v>
      </c>
      <c r="H189" s="17">
        <v>5</v>
      </c>
      <c r="I189" s="17">
        <v>10</v>
      </c>
      <c r="J189" s="17">
        <v>15</v>
      </c>
      <c r="K189" s="17">
        <f t="shared" si="36"/>
        <v>81</v>
      </c>
      <c r="L189" s="17">
        <f t="shared" si="37"/>
        <v>10.124873439082013</v>
      </c>
      <c r="M189" s="17">
        <f t="shared" si="38"/>
        <v>101.24974687816402</v>
      </c>
    </row>
    <row r="190" spans="1:13" ht="12.75">
      <c r="A190" s="8">
        <v>4</v>
      </c>
      <c r="B190" s="16" t="s">
        <v>167</v>
      </c>
      <c r="C190" s="17">
        <v>13</v>
      </c>
      <c r="D190" s="17">
        <v>7.66</v>
      </c>
      <c r="E190" s="17">
        <v>5.33</v>
      </c>
      <c r="F190" s="17">
        <v>12</v>
      </c>
      <c r="G190" s="17">
        <v>8</v>
      </c>
      <c r="H190" s="17">
        <v>7</v>
      </c>
      <c r="I190" s="17"/>
      <c r="J190" s="17"/>
      <c r="K190" s="17">
        <f t="shared" si="36"/>
        <v>52.99</v>
      </c>
      <c r="L190" s="17">
        <f t="shared" si="37"/>
        <v>8.831519474675423</v>
      </c>
      <c r="M190" s="17">
        <f t="shared" si="38"/>
        <v>70.65303894935084</v>
      </c>
    </row>
    <row r="191" spans="1:13" ht="12.75">
      <c r="A191" s="8">
        <v>5</v>
      </c>
      <c r="B191" s="16" t="s">
        <v>168</v>
      </c>
      <c r="C191" s="17"/>
      <c r="D191" s="17">
        <v>6</v>
      </c>
      <c r="E191" s="17">
        <v>5</v>
      </c>
      <c r="F191" s="17">
        <v>9</v>
      </c>
      <c r="G191" s="17">
        <v>9</v>
      </c>
      <c r="H191" s="17"/>
      <c r="I191" s="17">
        <v>13</v>
      </c>
      <c r="J191" s="17"/>
      <c r="K191" s="17">
        <f t="shared" si="36"/>
        <v>42</v>
      </c>
      <c r="L191" s="17">
        <f t="shared" si="37"/>
        <v>8.399832003359933</v>
      </c>
      <c r="M191" s="17">
        <f t="shared" si="38"/>
        <v>58.799664006719865</v>
      </c>
    </row>
    <row r="192" spans="1:13" ht="12.75">
      <c r="A192" s="8">
        <v>6</v>
      </c>
      <c r="B192" s="16" t="s">
        <v>169</v>
      </c>
      <c r="C192" s="17"/>
      <c r="D192" s="17">
        <v>11</v>
      </c>
      <c r="E192" s="17">
        <v>13</v>
      </c>
      <c r="F192" s="17"/>
      <c r="G192" s="17">
        <v>11</v>
      </c>
      <c r="H192" s="17"/>
      <c r="I192" s="17"/>
      <c r="J192" s="17"/>
      <c r="K192" s="17">
        <f t="shared" si="36"/>
        <v>35</v>
      </c>
      <c r="L192" s="17">
        <f t="shared" si="37"/>
        <v>11.666277790740308</v>
      </c>
      <c r="M192" s="17">
        <f t="shared" si="38"/>
        <v>58.33255558148062</v>
      </c>
    </row>
    <row r="193" spans="1:13" ht="12.75">
      <c r="A193" s="8">
        <v>7</v>
      </c>
      <c r="B193" s="16" t="s">
        <v>170</v>
      </c>
      <c r="C193" s="17">
        <v>9</v>
      </c>
      <c r="D193" s="17">
        <v>3</v>
      </c>
      <c r="E193" s="17">
        <v>3</v>
      </c>
      <c r="F193" s="17">
        <v>5</v>
      </c>
      <c r="G193" s="17">
        <v>7</v>
      </c>
      <c r="H193" s="17">
        <v>5</v>
      </c>
      <c r="I193" s="17"/>
      <c r="J193" s="17">
        <v>9</v>
      </c>
      <c r="K193" s="17">
        <f t="shared" si="36"/>
        <v>41</v>
      </c>
      <c r="L193" s="17">
        <f t="shared" si="37"/>
        <v>5.857059184868787</v>
      </c>
      <c r="M193" s="17">
        <f t="shared" si="38"/>
        <v>52.71411836973758</v>
      </c>
    </row>
    <row r="194" spans="1:13" ht="12.75">
      <c r="A194" s="8">
        <v>8</v>
      </c>
      <c r="B194" s="16" t="s">
        <v>171</v>
      </c>
      <c r="C194" s="17"/>
      <c r="D194" s="17">
        <v>4.66</v>
      </c>
      <c r="E194" s="17">
        <v>6.66</v>
      </c>
      <c r="F194" s="17">
        <v>3</v>
      </c>
      <c r="G194" s="17">
        <v>6</v>
      </c>
      <c r="H194" s="17"/>
      <c r="I194" s="17">
        <v>4</v>
      </c>
      <c r="J194" s="17">
        <v>8</v>
      </c>
      <c r="K194" s="17">
        <f t="shared" si="36"/>
        <v>32.32</v>
      </c>
      <c r="L194" s="17">
        <f t="shared" si="37"/>
        <v>5.38657689038516</v>
      </c>
      <c r="M194" s="17">
        <f t="shared" si="38"/>
        <v>43.09315378077032</v>
      </c>
    </row>
    <row r="195" spans="1:13" ht="12.75">
      <c r="A195" s="8">
        <v>9</v>
      </c>
      <c r="B195" s="16" t="s">
        <v>172</v>
      </c>
      <c r="C195" s="17"/>
      <c r="D195" s="17">
        <v>8.33</v>
      </c>
      <c r="E195" s="17">
        <v>7.33</v>
      </c>
      <c r="F195" s="17">
        <v>6</v>
      </c>
      <c r="G195" s="17"/>
      <c r="H195" s="17"/>
      <c r="I195" s="17">
        <v>7</v>
      </c>
      <c r="J195" s="17"/>
      <c r="K195" s="17">
        <f t="shared" si="36"/>
        <v>28.66</v>
      </c>
      <c r="L195" s="17">
        <f t="shared" si="37"/>
        <v>7.164820879478014</v>
      </c>
      <c r="M195" s="17">
        <f t="shared" si="38"/>
        <v>42.989641758956026</v>
      </c>
    </row>
    <row r="196" spans="1:14" ht="12.75">
      <c r="A196" s="9"/>
      <c r="B196" s="21"/>
      <c r="C196" s="20"/>
      <c r="D196" s="20"/>
      <c r="E196" s="20"/>
      <c r="F196" s="20"/>
      <c r="G196" s="20"/>
      <c r="H196" s="20"/>
      <c r="I196" s="20"/>
      <c r="J196" s="20"/>
      <c r="K196" s="20"/>
      <c r="L196" s="20"/>
      <c r="M196" s="20"/>
      <c r="N196" s="20"/>
    </row>
    <row r="197" spans="1:10" ht="12.75">
      <c r="A197" s="15" t="s">
        <v>173</v>
      </c>
      <c r="B197" s="21"/>
      <c r="C197" s="20"/>
      <c r="D197" s="20"/>
      <c r="E197" s="20"/>
      <c r="F197" s="20"/>
      <c r="G197" s="20"/>
      <c r="H197" s="20"/>
      <c r="I197" s="20"/>
      <c r="J197" s="20"/>
    </row>
    <row r="198" spans="2:11" ht="12.75">
      <c r="B198" s="3" t="s">
        <v>2</v>
      </c>
      <c r="C198" s="2">
        <v>36897</v>
      </c>
      <c r="D198" s="2">
        <v>36911</v>
      </c>
      <c r="E198" s="2">
        <v>36925</v>
      </c>
      <c r="F198" s="2">
        <v>36939</v>
      </c>
      <c r="G198" s="2">
        <v>36953</v>
      </c>
      <c r="H198" s="2">
        <v>36967</v>
      </c>
      <c r="I198" s="2" t="s">
        <v>3</v>
      </c>
      <c r="J198" s="3" t="s">
        <v>4</v>
      </c>
      <c r="K198" s="3" t="s">
        <v>5</v>
      </c>
    </row>
    <row r="199" spans="1:12" ht="12.75">
      <c r="A199" s="8">
        <v>1</v>
      </c>
      <c r="B199" s="16" t="s">
        <v>174</v>
      </c>
      <c r="C199" s="17">
        <v>6.66</v>
      </c>
      <c r="D199" s="17">
        <v>7.66</v>
      </c>
      <c r="E199" s="17">
        <v>7.66</v>
      </c>
      <c r="F199" s="17">
        <v>15</v>
      </c>
      <c r="G199" s="17">
        <v>17</v>
      </c>
      <c r="H199" s="17">
        <v>13</v>
      </c>
      <c r="I199" s="17">
        <f aca="true" t="shared" si="39" ref="I199:I213">SUM(C199:H199)</f>
        <v>66.98</v>
      </c>
      <c r="J199" s="17">
        <f aca="true" t="shared" si="40" ref="J199:J213">(I199)/(COUNT(C199:H199)+0.0001)</f>
        <v>11.163147280878652</v>
      </c>
      <c r="K199" s="17">
        <f aca="true" t="shared" si="41" ref="K199:K210">I199+(2*J199)</f>
        <v>89.30629456175731</v>
      </c>
      <c r="L199" s="21"/>
    </row>
    <row r="200" spans="1:12" ht="12.75">
      <c r="A200" s="8">
        <v>2</v>
      </c>
      <c r="B200" s="16" t="s">
        <v>175</v>
      </c>
      <c r="C200" s="17">
        <v>10</v>
      </c>
      <c r="D200" s="17">
        <v>12</v>
      </c>
      <c r="E200" s="17">
        <v>6</v>
      </c>
      <c r="F200" s="17">
        <v>12</v>
      </c>
      <c r="G200" s="17">
        <v>15</v>
      </c>
      <c r="H200" s="17"/>
      <c r="I200" s="17">
        <f t="shared" si="39"/>
        <v>55</v>
      </c>
      <c r="J200" s="17">
        <f t="shared" si="40"/>
        <v>10.999780004399913</v>
      </c>
      <c r="K200" s="17">
        <f t="shared" si="41"/>
        <v>76.99956000879982</v>
      </c>
      <c r="L200" s="21"/>
    </row>
    <row r="201" spans="1:12" ht="12.75">
      <c r="A201" s="8">
        <v>3</v>
      </c>
      <c r="B201" s="16" t="s">
        <v>176</v>
      </c>
      <c r="C201" s="17"/>
      <c r="D201" s="17">
        <v>8</v>
      </c>
      <c r="E201" s="17">
        <v>12</v>
      </c>
      <c r="F201" s="17"/>
      <c r="G201" s="17"/>
      <c r="H201" s="17">
        <v>18</v>
      </c>
      <c r="I201" s="17">
        <f t="shared" si="39"/>
        <v>38</v>
      </c>
      <c r="J201" s="17">
        <f t="shared" si="40"/>
        <v>12.66624445851805</v>
      </c>
      <c r="K201" s="17">
        <f t="shared" si="41"/>
        <v>63.3324889170361</v>
      </c>
      <c r="L201" s="21"/>
    </row>
    <row r="202" spans="1:12" ht="12.75">
      <c r="A202" s="8">
        <v>4</v>
      </c>
      <c r="B202" s="16" t="s">
        <v>177</v>
      </c>
      <c r="C202" s="17"/>
      <c r="D202" s="17"/>
      <c r="E202" s="17">
        <v>5</v>
      </c>
      <c r="F202" s="17">
        <v>14</v>
      </c>
      <c r="G202" s="17">
        <v>5.3</v>
      </c>
      <c r="H202" s="17">
        <v>16</v>
      </c>
      <c r="I202" s="17">
        <f t="shared" si="39"/>
        <v>40.3</v>
      </c>
      <c r="J202" s="17">
        <f t="shared" si="40"/>
        <v>10.074748131296717</v>
      </c>
      <c r="K202" s="17">
        <f>I202+(2*J202)</f>
        <v>60.44949626259343</v>
      </c>
      <c r="L202" s="21"/>
    </row>
    <row r="203" spans="1:12" ht="12.75">
      <c r="A203" s="8">
        <v>5</v>
      </c>
      <c r="B203" s="16" t="s">
        <v>178</v>
      </c>
      <c r="C203" s="17">
        <v>6.33</v>
      </c>
      <c r="D203" s="17">
        <v>6</v>
      </c>
      <c r="E203" s="17">
        <v>6.66</v>
      </c>
      <c r="F203" s="17">
        <v>11</v>
      </c>
      <c r="G203" s="17">
        <v>8</v>
      </c>
      <c r="H203" s="17">
        <v>6</v>
      </c>
      <c r="I203" s="17">
        <f t="shared" si="39"/>
        <v>43.99</v>
      </c>
      <c r="J203" s="17">
        <f t="shared" si="40"/>
        <v>7.331544474258763</v>
      </c>
      <c r="K203" s="17">
        <f t="shared" si="41"/>
        <v>58.65308894851753</v>
      </c>
      <c r="L203" s="21"/>
    </row>
    <row r="204" spans="1:12" ht="12.75">
      <c r="A204" s="8">
        <v>6</v>
      </c>
      <c r="B204" s="16" t="s">
        <v>179</v>
      </c>
      <c r="C204" s="17">
        <v>5</v>
      </c>
      <c r="D204" s="17">
        <v>5</v>
      </c>
      <c r="E204" s="17">
        <v>7.5</v>
      </c>
      <c r="F204" s="17">
        <v>4</v>
      </c>
      <c r="G204" s="17">
        <v>6.3</v>
      </c>
      <c r="H204" s="17">
        <v>11</v>
      </c>
      <c r="I204" s="17">
        <f t="shared" si="39"/>
        <v>38.8</v>
      </c>
      <c r="J204" s="17">
        <f t="shared" si="40"/>
        <v>6.466558890685155</v>
      </c>
      <c r="K204" s="17">
        <f>I204+(2*J204)</f>
        <v>51.73311778137031</v>
      </c>
      <c r="L204" s="21"/>
    </row>
    <row r="205" spans="1:12" ht="12.75">
      <c r="A205" s="8">
        <v>7</v>
      </c>
      <c r="B205" s="16" t="s">
        <v>180</v>
      </c>
      <c r="C205" s="17">
        <v>4</v>
      </c>
      <c r="D205" s="17">
        <v>5.66</v>
      </c>
      <c r="E205" s="17">
        <v>5.33</v>
      </c>
      <c r="F205" s="17"/>
      <c r="G205" s="17">
        <v>6.3</v>
      </c>
      <c r="H205" s="17">
        <v>15</v>
      </c>
      <c r="I205" s="17">
        <f t="shared" si="39"/>
        <v>36.29</v>
      </c>
      <c r="J205" s="17">
        <f t="shared" si="40"/>
        <v>7.257854842903142</v>
      </c>
      <c r="K205" s="17">
        <f aca="true" t="shared" si="42" ref="K205:K212">I205+(2*J205)</f>
        <v>50.805709685806285</v>
      </c>
      <c r="L205" s="21"/>
    </row>
    <row r="206" spans="1:12" ht="12.75">
      <c r="A206" s="8">
        <v>8</v>
      </c>
      <c r="B206" s="16" t="s">
        <v>181</v>
      </c>
      <c r="C206" s="17">
        <v>5.16</v>
      </c>
      <c r="D206" s="17">
        <v>6.33</v>
      </c>
      <c r="E206" s="17">
        <v>5.33</v>
      </c>
      <c r="F206" s="17">
        <v>6.5</v>
      </c>
      <c r="G206" s="17">
        <v>6.3</v>
      </c>
      <c r="H206" s="17">
        <v>8</v>
      </c>
      <c r="I206" s="17">
        <f t="shared" si="39"/>
        <v>37.620000000000005</v>
      </c>
      <c r="J206" s="17">
        <f t="shared" si="40"/>
        <v>6.2698955017416385</v>
      </c>
      <c r="K206" s="17">
        <f>I206+(2*J206)</f>
        <v>50.15979100348328</v>
      </c>
      <c r="L206" s="21"/>
    </row>
    <row r="207" spans="1:12" ht="12.75">
      <c r="A207" s="8">
        <v>9</v>
      </c>
      <c r="B207" s="16" t="s">
        <v>182</v>
      </c>
      <c r="C207" s="17">
        <v>5</v>
      </c>
      <c r="D207" s="17">
        <v>9</v>
      </c>
      <c r="E207" s="17">
        <v>7.5</v>
      </c>
      <c r="F207" s="17">
        <v>5</v>
      </c>
      <c r="G207" s="17"/>
      <c r="H207" s="17">
        <v>8</v>
      </c>
      <c r="I207" s="17">
        <f t="shared" si="39"/>
        <v>34.5</v>
      </c>
      <c r="J207" s="17">
        <f t="shared" si="40"/>
        <v>6.899862002759945</v>
      </c>
      <c r="K207" s="17">
        <f t="shared" si="42"/>
        <v>48.29972400551989</v>
      </c>
      <c r="L207" s="21"/>
    </row>
    <row r="208" spans="1:12" ht="12.75">
      <c r="A208" s="8">
        <v>10</v>
      </c>
      <c r="B208" s="16" t="s">
        <v>183</v>
      </c>
      <c r="C208" s="17">
        <v>11</v>
      </c>
      <c r="D208" s="17"/>
      <c r="E208" s="17">
        <v>9</v>
      </c>
      <c r="F208" s="17"/>
      <c r="G208" s="17"/>
      <c r="H208" s="17">
        <v>8</v>
      </c>
      <c r="I208" s="17">
        <f t="shared" si="39"/>
        <v>28</v>
      </c>
      <c r="J208" s="17">
        <f t="shared" si="40"/>
        <v>9.333022232592246</v>
      </c>
      <c r="K208" s="17">
        <f t="shared" si="42"/>
        <v>46.66604446518449</v>
      </c>
      <c r="L208" s="21"/>
    </row>
    <row r="209" spans="1:12" ht="12.75">
      <c r="A209" s="8">
        <v>11</v>
      </c>
      <c r="B209" s="16" t="s">
        <v>184</v>
      </c>
      <c r="C209" s="17">
        <v>7.33</v>
      </c>
      <c r="D209" s="17">
        <v>5.66</v>
      </c>
      <c r="E209" s="17">
        <v>6.66</v>
      </c>
      <c r="F209" s="17">
        <v>4</v>
      </c>
      <c r="G209" s="17">
        <v>5.3</v>
      </c>
      <c r="H209" s="17">
        <v>5</v>
      </c>
      <c r="I209" s="17">
        <f t="shared" si="39"/>
        <v>33.95</v>
      </c>
      <c r="J209" s="17">
        <f t="shared" si="40"/>
        <v>5.658239029349511</v>
      </c>
      <c r="K209" s="17">
        <f t="shared" si="41"/>
        <v>45.26647805869902</v>
      </c>
      <c r="L209" s="21"/>
    </row>
    <row r="210" spans="1:12" ht="12.75">
      <c r="A210" s="8">
        <v>12</v>
      </c>
      <c r="B210" s="16" t="s">
        <v>185</v>
      </c>
      <c r="C210" s="17"/>
      <c r="D210" s="17">
        <v>5</v>
      </c>
      <c r="E210" s="17">
        <v>7.66</v>
      </c>
      <c r="F210" s="17"/>
      <c r="G210" s="17">
        <v>5.3</v>
      </c>
      <c r="H210" s="17">
        <v>10</v>
      </c>
      <c r="I210" s="17">
        <f t="shared" si="39"/>
        <v>27.96</v>
      </c>
      <c r="J210" s="17">
        <f t="shared" si="40"/>
        <v>6.989825254368641</v>
      </c>
      <c r="K210" s="17">
        <f t="shared" si="41"/>
        <v>41.93965050873729</v>
      </c>
      <c r="L210" s="21"/>
    </row>
    <row r="211" spans="1:12" ht="12.75">
      <c r="A211" s="8">
        <v>13</v>
      </c>
      <c r="B211" s="16" t="s">
        <v>186</v>
      </c>
      <c r="C211" s="17"/>
      <c r="D211" s="17"/>
      <c r="E211" s="17">
        <v>7</v>
      </c>
      <c r="F211" s="17">
        <v>6.5</v>
      </c>
      <c r="G211" s="17">
        <v>11</v>
      </c>
      <c r="H211" s="17"/>
      <c r="I211" s="17">
        <f t="shared" si="39"/>
        <v>24.5</v>
      </c>
      <c r="J211" s="17">
        <f t="shared" si="40"/>
        <v>8.166394453518215</v>
      </c>
      <c r="K211" s="17">
        <f t="shared" si="42"/>
        <v>40.83278890703643</v>
      </c>
      <c r="L211" s="21"/>
    </row>
    <row r="212" spans="1:12" ht="12.75">
      <c r="A212" s="8">
        <v>14</v>
      </c>
      <c r="B212" s="16" t="s">
        <v>187</v>
      </c>
      <c r="C212" s="17">
        <v>6.33</v>
      </c>
      <c r="D212" s="17">
        <v>6</v>
      </c>
      <c r="E212" s="17">
        <v>4.66</v>
      </c>
      <c r="F212" s="17">
        <v>5</v>
      </c>
      <c r="G212" s="17"/>
      <c r="H212" s="17"/>
      <c r="I212" s="17">
        <f t="shared" si="39"/>
        <v>21.990000000000002</v>
      </c>
      <c r="J212" s="17">
        <f t="shared" si="40"/>
        <v>5.497362565935853</v>
      </c>
      <c r="K212" s="17">
        <f t="shared" si="42"/>
        <v>32.984725131871706</v>
      </c>
      <c r="L212" s="21"/>
    </row>
    <row r="213" spans="1:12" ht="12.75">
      <c r="A213" s="8">
        <v>15</v>
      </c>
      <c r="B213" s="16" t="s">
        <v>188</v>
      </c>
      <c r="C213" s="16"/>
      <c r="D213" s="16"/>
      <c r="E213" s="17">
        <v>5.66</v>
      </c>
      <c r="F213" s="17">
        <v>8</v>
      </c>
      <c r="G213" s="17"/>
      <c r="H213" s="17">
        <v>4</v>
      </c>
      <c r="I213" s="17">
        <f t="shared" si="39"/>
        <v>17.66</v>
      </c>
      <c r="J213" s="17">
        <f t="shared" si="40"/>
        <v>5.886470450984967</v>
      </c>
      <c r="K213" s="17">
        <f>I213+(2*J213)</f>
        <v>29.432940901969936</v>
      </c>
      <c r="L213" s="21"/>
    </row>
    <row r="214" spans="1:12" ht="12.75">
      <c r="A214" s="9"/>
      <c r="B214" s="25"/>
      <c r="C214" s="21"/>
      <c r="D214" s="21"/>
      <c r="E214" s="20"/>
      <c r="F214" s="20"/>
      <c r="G214" s="20"/>
      <c r="H214" s="20"/>
      <c r="I214" s="20"/>
      <c r="J214" s="20"/>
      <c r="K214" s="20"/>
      <c r="L214" s="21"/>
    </row>
    <row r="215" spans="1:11" ht="12.75">
      <c r="A215" s="15" t="s">
        <v>189</v>
      </c>
      <c r="B215" s="25"/>
      <c r="C215" s="20"/>
      <c r="D215" s="20"/>
      <c r="E215" s="20"/>
      <c r="F215" s="20"/>
      <c r="G215" s="20"/>
      <c r="H215" s="20"/>
      <c r="I215" s="20"/>
      <c r="J215" s="20"/>
      <c r="K215" s="20"/>
    </row>
    <row r="216" spans="2:11" ht="12.75">
      <c r="B216" s="5" t="s">
        <v>2</v>
      </c>
      <c r="C216" s="4">
        <v>36897</v>
      </c>
      <c r="D216" s="4">
        <v>36911</v>
      </c>
      <c r="E216" s="4">
        <v>36925</v>
      </c>
      <c r="F216" s="4">
        <v>36939</v>
      </c>
      <c r="G216" s="4">
        <v>36953</v>
      </c>
      <c r="H216" s="4">
        <v>36967</v>
      </c>
      <c r="I216" s="4" t="s">
        <v>3</v>
      </c>
      <c r="J216" s="5" t="s">
        <v>4</v>
      </c>
      <c r="K216" s="5" t="s">
        <v>5</v>
      </c>
    </row>
    <row r="217" spans="1:12" ht="12.75">
      <c r="A217" s="8">
        <v>1</v>
      </c>
      <c r="B217" s="16" t="s">
        <v>190</v>
      </c>
      <c r="C217" s="17">
        <v>8</v>
      </c>
      <c r="D217" s="17">
        <v>5.3</v>
      </c>
      <c r="E217" s="17">
        <v>8</v>
      </c>
      <c r="F217" s="17">
        <v>13</v>
      </c>
      <c r="G217" s="17">
        <v>6</v>
      </c>
      <c r="H217" s="17">
        <v>11</v>
      </c>
      <c r="I217" s="17">
        <f aca="true" t="shared" si="43" ref="I217:I232">SUM(C217:H217)</f>
        <v>51.3</v>
      </c>
      <c r="J217" s="17">
        <f aca="true" t="shared" si="44" ref="J217:J232">(I217)/(COUNT(C217:H217)+0.0001)</f>
        <v>8.54985750237496</v>
      </c>
      <c r="K217" s="17">
        <f aca="true" t="shared" si="45" ref="K217:K232">I217+(2*J217)</f>
        <v>68.39971500474992</v>
      </c>
      <c r="L217" s="21"/>
    </row>
    <row r="218" spans="1:12" ht="12.75">
      <c r="A218" s="8">
        <v>2</v>
      </c>
      <c r="B218" s="16" t="s">
        <v>191</v>
      </c>
      <c r="C218" s="17"/>
      <c r="D218" s="17">
        <v>4</v>
      </c>
      <c r="E218" s="17">
        <v>3</v>
      </c>
      <c r="F218" s="26">
        <v>10</v>
      </c>
      <c r="G218" s="26">
        <v>11</v>
      </c>
      <c r="H218" s="26">
        <v>18</v>
      </c>
      <c r="I218" s="17">
        <f t="shared" si="43"/>
        <v>46</v>
      </c>
      <c r="J218" s="17">
        <f t="shared" si="44"/>
        <v>9.199816003679928</v>
      </c>
      <c r="K218" s="17">
        <f t="shared" si="45"/>
        <v>64.39963200735986</v>
      </c>
      <c r="L218" s="21"/>
    </row>
    <row r="219" spans="1:12" ht="12.75">
      <c r="A219" s="8">
        <v>3</v>
      </c>
      <c r="B219" s="27" t="s">
        <v>192</v>
      </c>
      <c r="C219" s="16"/>
      <c r="D219" s="16"/>
      <c r="E219" s="26">
        <v>5</v>
      </c>
      <c r="F219" s="17">
        <v>13</v>
      </c>
      <c r="G219" s="17">
        <v>9</v>
      </c>
      <c r="H219" s="17">
        <v>11</v>
      </c>
      <c r="I219" s="17">
        <f t="shared" si="43"/>
        <v>38</v>
      </c>
      <c r="J219" s="17">
        <f t="shared" si="44"/>
        <v>9.499762505937353</v>
      </c>
      <c r="K219" s="17">
        <f t="shared" si="45"/>
        <v>56.99952501187471</v>
      </c>
      <c r="L219" s="21"/>
    </row>
    <row r="220" spans="1:12" ht="12.75">
      <c r="A220" s="8">
        <v>4</v>
      </c>
      <c r="B220" s="16" t="s">
        <v>193</v>
      </c>
      <c r="C220" s="17">
        <v>4</v>
      </c>
      <c r="D220" s="16"/>
      <c r="E220" s="17">
        <v>3</v>
      </c>
      <c r="F220" s="17">
        <v>6</v>
      </c>
      <c r="G220" s="17">
        <v>12</v>
      </c>
      <c r="H220" s="17">
        <v>13</v>
      </c>
      <c r="I220" s="17">
        <f t="shared" si="43"/>
        <v>38</v>
      </c>
      <c r="J220" s="17">
        <f t="shared" si="44"/>
        <v>7.59984800303994</v>
      </c>
      <c r="K220" s="17">
        <f t="shared" si="45"/>
        <v>53.199696006079876</v>
      </c>
      <c r="L220" s="21"/>
    </row>
    <row r="221" spans="1:12" ht="12.75">
      <c r="A221" s="8">
        <v>5</v>
      </c>
      <c r="B221" s="27" t="s">
        <v>194</v>
      </c>
      <c r="C221" s="16"/>
      <c r="D221" s="16"/>
      <c r="E221" s="17">
        <v>6</v>
      </c>
      <c r="F221" s="17">
        <v>9</v>
      </c>
      <c r="G221" s="17">
        <v>11</v>
      </c>
      <c r="H221" s="17">
        <v>8</v>
      </c>
      <c r="I221" s="17">
        <f t="shared" si="43"/>
        <v>34</v>
      </c>
      <c r="J221" s="17">
        <f t="shared" si="44"/>
        <v>8.499787505312367</v>
      </c>
      <c r="K221" s="17">
        <f t="shared" si="45"/>
        <v>50.99957501062474</v>
      </c>
      <c r="L221" s="21"/>
    </row>
    <row r="222" spans="1:12" ht="12.75">
      <c r="A222" s="8">
        <v>6</v>
      </c>
      <c r="B222" s="16" t="s">
        <v>195</v>
      </c>
      <c r="C222" s="17"/>
      <c r="D222" s="17">
        <v>8</v>
      </c>
      <c r="E222" s="17">
        <v>8</v>
      </c>
      <c r="F222" s="17">
        <v>14</v>
      </c>
      <c r="G222" s="17"/>
      <c r="H222" s="17"/>
      <c r="I222" s="17">
        <f t="shared" si="43"/>
        <v>30</v>
      </c>
      <c r="J222" s="17">
        <f t="shared" si="44"/>
        <v>9.999666677777407</v>
      </c>
      <c r="K222" s="17">
        <f t="shared" si="45"/>
        <v>49.99933335555481</v>
      </c>
      <c r="L222" s="21"/>
    </row>
    <row r="223" spans="1:12" ht="12.75">
      <c r="A223" s="8">
        <v>7</v>
      </c>
      <c r="B223" s="16" t="s">
        <v>196</v>
      </c>
      <c r="C223" s="17">
        <v>4</v>
      </c>
      <c r="D223" s="17">
        <v>8</v>
      </c>
      <c r="E223" s="17">
        <v>5</v>
      </c>
      <c r="F223" s="17">
        <v>7</v>
      </c>
      <c r="G223" s="17">
        <v>5</v>
      </c>
      <c r="H223" s="17">
        <v>7</v>
      </c>
      <c r="I223" s="17">
        <f t="shared" si="43"/>
        <v>36</v>
      </c>
      <c r="J223" s="17">
        <f t="shared" si="44"/>
        <v>5.9999000016666395</v>
      </c>
      <c r="K223" s="17">
        <f t="shared" si="45"/>
        <v>47.99980000333328</v>
      </c>
      <c r="L223" s="21"/>
    </row>
    <row r="224" spans="1:11" ht="12.75">
      <c r="A224" s="8">
        <v>8</v>
      </c>
      <c r="B224" s="16" t="s">
        <v>197</v>
      </c>
      <c r="C224" s="17">
        <v>4</v>
      </c>
      <c r="D224" s="17">
        <v>5.3</v>
      </c>
      <c r="E224" s="17">
        <v>8</v>
      </c>
      <c r="F224" s="17">
        <v>5</v>
      </c>
      <c r="G224" s="17">
        <v>4</v>
      </c>
      <c r="H224" s="17">
        <v>6</v>
      </c>
      <c r="I224" s="17">
        <f t="shared" si="43"/>
        <v>32.3</v>
      </c>
      <c r="J224" s="17">
        <f t="shared" si="44"/>
        <v>5.3832436126064565</v>
      </c>
      <c r="K224" s="17">
        <f t="shared" si="45"/>
        <v>43.06648722521291</v>
      </c>
    </row>
    <row r="225" spans="1:11" ht="12.75">
      <c r="A225" s="8">
        <v>9</v>
      </c>
      <c r="B225" s="16" t="s">
        <v>198</v>
      </c>
      <c r="C225" s="17">
        <v>4</v>
      </c>
      <c r="D225" s="17">
        <v>7</v>
      </c>
      <c r="E225" s="17">
        <v>4</v>
      </c>
      <c r="F225" s="17"/>
      <c r="G225" s="17"/>
      <c r="H225" s="17">
        <v>4</v>
      </c>
      <c r="I225" s="17">
        <f t="shared" si="43"/>
        <v>19</v>
      </c>
      <c r="J225" s="17">
        <f t="shared" si="44"/>
        <v>4.7498812529686765</v>
      </c>
      <c r="K225" s="17">
        <f t="shared" si="45"/>
        <v>28.499762505937355</v>
      </c>
    </row>
    <row r="226" spans="1:11" ht="12.75">
      <c r="A226" s="8">
        <v>10</v>
      </c>
      <c r="B226" s="16" t="s">
        <v>199</v>
      </c>
      <c r="C226" s="17"/>
      <c r="D226" s="16"/>
      <c r="E226" s="17">
        <v>5</v>
      </c>
      <c r="F226" s="17"/>
      <c r="G226" s="17">
        <v>8</v>
      </c>
      <c r="H226" s="17"/>
      <c r="I226" s="17">
        <f t="shared" si="43"/>
        <v>13</v>
      </c>
      <c r="J226" s="17">
        <f t="shared" si="44"/>
        <v>6.499675016249187</v>
      </c>
      <c r="K226" s="17">
        <f t="shared" si="45"/>
        <v>25.999350032498374</v>
      </c>
    </row>
    <row r="227" spans="1:11" ht="12.75">
      <c r="A227" s="8">
        <v>11</v>
      </c>
      <c r="B227" s="16" t="s">
        <v>200</v>
      </c>
      <c r="C227" s="17"/>
      <c r="D227" s="17">
        <v>4</v>
      </c>
      <c r="E227" s="17">
        <v>6</v>
      </c>
      <c r="F227" s="17"/>
      <c r="G227" s="17"/>
      <c r="H227" s="17"/>
      <c r="I227" s="17">
        <f t="shared" si="43"/>
        <v>10</v>
      </c>
      <c r="J227" s="17">
        <f t="shared" si="44"/>
        <v>4.999750012499375</v>
      </c>
      <c r="K227" s="17">
        <f t="shared" si="45"/>
        <v>19.99950002499875</v>
      </c>
    </row>
    <row r="228" spans="1:11" ht="12.75">
      <c r="A228" s="8">
        <v>12</v>
      </c>
      <c r="B228" s="16" t="s">
        <v>201</v>
      </c>
      <c r="C228" s="17"/>
      <c r="D228" s="17"/>
      <c r="E228" s="17">
        <v>3</v>
      </c>
      <c r="F228" s="17"/>
      <c r="G228" s="17"/>
      <c r="H228" s="17"/>
      <c r="I228" s="17">
        <f t="shared" si="43"/>
        <v>3</v>
      </c>
      <c r="J228" s="17">
        <f t="shared" si="44"/>
        <v>2.9997000299970003</v>
      </c>
      <c r="K228" s="17">
        <f t="shared" si="45"/>
        <v>8.999400059994</v>
      </c>
    </row>
    <row r="229" spans="1:11" ht="12.75">
      <c r="A229" s="8">
        <v>13</v>
      </c>
      <c r="B229" s="16" t="s">
        <v>202</v>
      </c>
      <c r="C229" s="17"/>
      <c r="D229" s="17"/>
      <c r="E229" s="17"/>
      <c r="F229" s="17"/>
      <c r="G229" s="17"/>
      <c r="H229" s="17"/>
      <c r="I229" s="17">
        <f t="shared" si="43"/>
        <v>0</v>
      </c>
      <c r="J229" s="17">
        <f t="shared" si="44"/>
        <v>0</v>
      </c>
      <c r="K229" s="17">
        <f t="shared" si="45"/>
        <v>0</v>
      </c>
    </row>
    <row r="230" spans="1:11" ht="12.75">
      <c r="A230" s="8">
        <v>14</v>
      </c>
      <c r="B230" s="16" t="s">
        <v>203</v>
      </c>
      <c r="C230" s="17"/>
      <c r="D230" s="17"/>
      <c r="E230" s="17"/>
      <c r="F230" s="17"/>
      <c r="G230" s="17"/>
      <c r="H230" s="17"/>
      <c r="I230" s="17">
        <f t="shared" si="43"/>
        <v>0</v>
      </c>
      <c r="J230" s="17">
        <f t="shared" si="44"/>
        <v>0</v>
      </c>
      <c r="K230" s="17">
        <f t="shared" si="45"/>
        <v>0</v>
      </c>
    </row>
    <row r="231" spans="1:11" ht="12.75">
      <c r="A231" s="8">
        <v>15</v>
      </c>
      <c r="B231" s="16" t="s">
        <v>204</v>
      </c>
      <c r="C231" s="17"/>
      <c r="D231" s="17"/>
      <c r="E231" s="17"/>
      <c r="F231" s="17"/>
      <c r="G231" s="17"/>
      <c r="H231" s="17"/>
      <c r="I231" s="17">
        <f t="shared" si="43"/>
        <v>0</v>
      </c>
      <c r="J231" s="17">
        <f t="shared" si="44"/>
        <v>0</v>
      </c>
      <c r="K231" s="17">
        <f t="shared" si="45"/>
        <v>0</v>
      </c>
    </row>
    <row r="232" spans="1:11" ht="12.75">
      <c r="A232" s="8">
        <v>16</v>
      </c>
      <c r="B232" s="16" t="s">
        <v>205</v>
      </c>
      <c r="C232" s="17"/>
      <c r="D232" s="17"/>
      <c r="E232" s="17"/>
      <c r="F232" s="17"/>
      <c r="G232" s="17"/>
      <c r="H232" s="17"/>
      <c r="I232" s="17">
        <f t="shared" si="43"/>
        <v>0</v>
      </c>
      <c r="J232" s="17">
        <f t="shared" si="44"/>
        <v>0</v>
      </c>
      <c r="K232" s="17">
        <f t="shared" si="45"/>
        <v>0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Carolina Region/USAV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Kevin M Wendelboe</dc:creator>
  <cp:keywords/>
  <dc:description/>
  <cp:lastModifiedBy>Kevin M Wendelboe</cp:lastModifiedBy>
  <dcterms:created xsi:type="dcterms:W3CDTF">2001-07-26T15:32:21Z</dcterms:created>
  <dcterms:modified xsi:type="dcterms:W3CDTF">2001-07-26T15:53:06Z</dcterms:modified>
  <cp:category/>
  <cp:version/>
  <cp:contentType/>
  <cp:contentStatus/>
</cp:coreProperties>
</file>